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/>
  <mc:AlternateContent xmlns:mc="http://schemas.openxmlformats.org/markup-compatibility/2006">
    <mc:Choice Requires="x15">
      <x15ac:absPath xmlns:x15ac="http://schemas.microsoft.com/office/spreadsheetml/2010/11/ac" url="/Volumes/MUSIC GEMMA/"/>
    </mc:Choice>
  </mc:AlternateContent>
  <bookViews>
    <workbookView xWindow="0" yWindow="0" windowWidth="25600" windowHeight="16000" activeTab="2"/>
  </bookViews>
  <sheets>
    <sheet name="ESCOLARS" sheetId="5" r:id="rId1"/>
    <sheet name="COPA CATALANA" sheetId="6" r:id="rId2"/>
    <sheet name="BASE-ABSOLUT" sheetId="7" r:id="rId3"/>
  </sheets>
  <definedNames>
    <definedName name="_xlnm._FilterDatabase" localSheetId="0" hidden="1">ESCOLARS!#REF!</definedName>
    <definedName name="_xlnm.Print_Area" localSheetId="0">ESCOLARS!$A$1:$P$104</definedName>
    <definedName name="_xlnm.Print_Titles" localSheetId="0">ESCOLARS!$1:$1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5" l="1"/>
  <c r="K36" i="5"/>
  <c r="L36" i="5"/>
  <c r="M36" i="5"/>
  <c r="N36" i="5"/>
  <c r="P36" i="5"/>
  <c r="H35" i="5"/>
  <c r="K35" i="5"/>
  <c r="L35" i="5"/>
  <c r="M35" i="5"/>
  <c r="N35" i="5"/>
  <c r="P35" i="5"/>
  <c r="H104" i="5"/>
  <c r="L104" i="5"/>
  <c r="M104" i="5"/>
  <c r="N104" i="5"/>
  <c r="P104" i="5"/>
  <c r="I178" i="7"/>
  <c r="J178" i="7"/>
  <c r="K178" i="7"/>
  <c r="L178" i="7"/>
  <c r="N178" i="7"/>
  <c r="I177" i="7"/>
  <c r="J177" i="7"/>
  <c r="K177" i="7"/>
  <c r="L177" i="7"/>
  <c r="N177" i="7"/>
  <c r="F179" i="7"/>
  <c r="I179" i="7"/>
  <c r="J179" i="7"/>
  <c r="K179" i="7"/>
  <c r="L179" i="7"/>
  <c r="N179" i="7"/>
  <c r="F168" i="7"/>
  <c r="I168" i="7"/>
  <c r="J168" i="7"/>
  <c r="K168" i="7"/>
  <c r="L168" i="7"/>
  <c r="N168" i="7"/>
  <c r="F171" i="7"/>
  <c r="I171" i="7"/>
  <c r="J171" i="7"/>
  <c r="K171" i="7"/>
  <c r="L171" i="7"/>
  <c r="N171" i="7"/>
  <c r="F166" i="7"/>
  <c r="I166" i="7"/>
  <c r="J166" i="7"/>
  <c r="K166" i="7"/>
  <c r="L166" i="7"/>
  <c r="N166" i="7"/>
  <c r="F172" i="7"/>
  <c r="I172" i="7"/>
  <c r="J172" i="7"/>
  <c r="K172" i="7"/>
  <c r="N172" i="7"/>
  <c r="F167" i="7"/>
  <c r="I167" i="7"/>
  <c r="J167" i="7"/>
  <c r="K167" i="7"/>
  <c r="L167" i="7"/>
  <c r="N167" i="7"/>
  <c r="F169" i="7"/>
  <c r="I169" i="7"/>
  <c r="J169" i="7"/>
  <c r="K169" i="7"/>
  <c r="L169" i="7"/>
  <c r="N169" i="7"/>
  <c r="F170" i="7"/>
  <c r="I170" i="7"/>
  <c r="J170" i="7"/>
  <c r="K170" i="7"/>
  <c r="L170" i="7"/>
  <c r="N170" i="7"/>
  <c r="F155" i="7"/>
  <c r="I155" i="7"/>
  <c r="J155" i="7"/>
  <c r="K155" i="7"/>
  <c r="L155" i="7"/>
  <c r="N155" i="7"/>
  <c r="F156" i="7"/>
  <c r="I156" i="7"/>
  <c r="J156" i="7"/>
  <c r="K156" i="7"/>
  <c r="L156" i="7"/>
  <c r="N156" i="7"/>
  <c r="F158" i="7"/>
  <c r="I158" i="7"/>
  <c r="J158" i="7"/>
  <c r="K158" i="7"/>
  <c r="L158" i="7"/>
  <c r="N158" i="7"/>
  <c r="F154" i="7"/>
  <c r="I154" i="7"/>
  <c r="J154" i="7"/>
  <c r="K154" i="7"/>
  <c r="L154" i="7"/>
  <c r="N154" i="7"/>
  <c r="F159" i="7"/>
  <c r="I159" i="7"/>
  <c r="J159" i="7"/>
  <c r="K159" i="7"/>
  <c r="L159" i="7"/>
  <c r="N159" i="7"/>
  <c r="N161" i="7"/>
  <c r="F157" i="7"/>
  <c r="I157" i="7"/>
  <c r="J157" i="7"/>
  <c r="K157" i="7"/>
  <c r="L157" i="7"/>
  <c r="N157" i="7"/>
  <c r="F153" i="7"/>
  <c r="I153" i="7"/>
  <c r="J153" i="7"/>
  <c r="K153" i="7"/>
  <c r="L153" i="7"/>
  <c r="N153" i="7"/>
  <c r="F160" i="7"/>
  <c r="I160" i="7"/>
  <c r="J160" i="7"/>
  <c r="K160" i="7"/>
  <c r="L160" i="7"/>
  <c r="N160" i="7"/>
  <c r="F146" i="7"/>
  <c r="I146" i="7"/>
  <c r="J146" i="7"/>
  <c r="K146" i="7"/>
  <c r="L146" i="7"/>
  <c r="N146" i="7"/>
  <c r="F145" i="7"/>
  <c r="I145" i="7"/>
  <c r="J145" i="7"/>
  <c r="K145" i="7"/>
  <c r="L145" i="7"/>
  <c r="N145" i="7"/>
  <c r="F142" i="7"/>
  <c r="I142" i="7"/>
  <c r="J142" i="7"/>
  <c r="K142" i="7"/>
  <c r="L142" i="7"/>
  <c r="N142" i="7"/>
  <c r="F148" i="7"/>
  <c r="I148" i="7"/>
  <c r="J148" i="7"/>
  <c r="K148" i="7"/>
  <c r="L148" i="7"/>
  <c r="N148" i="7"/>
  <c r="F144" i="7"/>
  <c r="I144" i="7"/>
  <c r="J144" i="7"/>
  <c r="K144" i="7"/>
  <c r="L144" i="7"/>
  <c r="N144" i="7"/>
  <c r="F143" i="7"/>
  <c r="I143" i="7"/>
  <c r="J143" i="7"/>
  <c r="K143" i="7"/>
  <c r="L143" i="7"/>
  <c r="N143" i="7"/>
  <c r="F147" i="7"/>
  <c r="I147" i="7"/>
  <c r="J147" i="7"/>
  <c r="K147" i="7"/>
  <c r="L147" i="7"/>
  <c r="N147" i="7"/>
  <c r="F135" i="7"/>
  <c r="I135" i="7"/>
  <c r="J135" i="7"/>
  <c r="K135" i="7"/>
  <c r="L135" i="7"/>
  <c r="N135" i="7"/>
  <c r="F136" i="7"/>
  <c r="I136" i="7"/>
  <c r="J136" i="7"/>
  <c r="K136" i="7"/>
  <c r="L136" i="7"/>
  <c r="N136" i="7"/>
  <c r="F137" i="7"/>
  <c r="I137" i="7"/>
  <c r="J137" i="7"/>
  <c r="K137" i="7"/>
  <c r="L137" i="7"/>
  <c r="N137" i="7"/>
  <c r="F129" i="7"/>
  <c r="I129" i="7"/>
  <c r="J129" i="7"/>
  <c r="K129" i="7"/>
  <c r="L129" i="7"/>
  <c r="N129" i="7"/>
  <c r="F126" i="7"/>
  <c r="I126" i="7"/>
  <c r="J126" i="7"/>
  <c r="K126" i="7"/>
  <c r="L126" i="7"/>
  <c r="N126" i="7"/>
  <c r="F127" i="7"/>
  <c r="I127" i="7"/>
  <c r="J127" i="7"/>
  <c r="K127" i="7"/>
  <c r="L127" i="7"/>
  <c r="N127" i="7"/>
  <c r="F130" i="7"/>
  <c r="I130" i="7"/>
  <c r="J130" i="7"/>
  <c r="K130" i="7"/>
  <c r="L130" i="7"/>
  <c r="N130" i="7"/>
  <c r="F128" i="7"/>
  <c r="I128" i="7"/>
  <c r="J128" i="7"/>
  <c r="K128" i="7"/>
  <c r="L128" i="7"/>
  <c r="N128" i="7"/>
  <c r="F118" i="7"/>
  <c r="I118" i="7"/>
  <c r="J118" i="7"/>
  <c r="K118" i="7"/>
  <c r="L118" i="7"/>
  <c r="N118" i="7"/>
  <c r="F117" i="7"/>
  <c r="I117" i="7"/>
  <c r="J117" i="7"/>
  <c r="K117" i="7"/>
  <c r="L117" i="7"/>
  <c r="N117" i="7"/>
  <c r="F121" i="7"/>
  <c r="I121" i="7"/>
  <c r="J121" i="7"/>
  <c r="K121" i="7"/>
  <c r="L121" i="7"/>
  <c r="N121" i="7"/>
  <c r="F115" i="7"/>
  <c r="I115" i="7"/>
  <c r="J115" i="7"/>
  <c r="K115" i="7"/>
  <c r="L115" i="7"/>
  <c r="N115" i="7"/>
  <c r="F116" i="7"/>
  <c r="I116" i="7"/>
  <c r="J116" i="7"/>
  <c r="K116" i="7"/>
  <c r="L116" i="7"/>
  <c r="N116" i="7"/>
  <c r="F120" i="7"/>
  <c r="I120" i="7"/>
  <c r="J120" i="7"/>
  <c r="K120" i="7"/>
  <c r="L120" i="7"/>
  <c r="N120" i="7"/>
  <c r="F114" i="7"/>
  <c r="I114" i="7"/>
  <c r="J114" i="7"/>
  <c r="K114" i="7"/>
  <c r="L114" i="7"/>
  <c r="N114" i="7"/>
  <c r="F119" i="7"/>
  <c r="I119" i="7"/>
  <c r="J119" i="7"/>
  <c r="K119" i="7"/>
  <c r="L119" i="7"/>
  <c r="N119" i="7"/>
  <c r="F109" i="7"/>
  <c r="I109" i="7"/>
  <c r="J109" i="7"/>
  <c r="K109" i="7"/>
  <c r="L109" i="7"/>
  <c r="N109" i="7"/>
  <c r="F107" i="7"/>
  <c r="I107" i="7"/>
  <c r="J107" i="7"/>
  <c r="K107" i="7"/>
  <c r="L107" i="7"/>
  <c r="N107" i="7"/>
  <c r="F108" i="7"/>
  <c r="I108" i="7"/>
  <c r="J108" i="7"/>
  <c r="K108" i="7"/>
  <c r="L108" i="7"/>
  <c r="N108" i="7"/>
  <c r="F93" i="7"/>
  <c r="I93" i="7"/>
  <c r="J93" i="7"/>
  <c r="K93" i="7"/>
  <c r="L93" i="7"/>
  <c r="N93" i="7"/>
  <c r="F94" i="7"/>
  <c r="I94" i="7"/>
  <c r="J94" i="7"/>
  <c r="K94" i="7"/>
  <c r="L94" i="7"/>
  <c r="N94" i="7"/>
  <c r="F101" i="7"/>
  <c r="I101" i="7"/>
  <c r="J101" i="7"/>
  <c r="K101" i="7"/>
  <c r="L101" i="7"/>
  <c r="N101" i="7"/>
  <c r="F89" i="7"/>
  <c r="I89" i="7"/>
  <c r="J89" i="7"/>
  <c r="K89" i="7"/>
  <c r="L89" i="7"/>
  <c r="N89" i="7"/>
  <c r="F100" i="7"/>
  <c r="I100" i="7"/>
  <c r="J100" i="7"/>
  <c r="K100" i="7"/>
  <c r="L100" i="7"/>
  <c r="N100" i="7"/>
  <c r="F91" i="7"/>
  <c r="I91" i="7"/>
  <c r="J91" i="7"/>
  <c r="K91" i="7"/>
  <c r="L91" i="7"/>
  <c r="N91" i="7"/>
  <c r="F98" i="7"/>
  <c r="I98" i="7"/>
  <c r="J98" i="7"/>
  <c r="K98" i="7"/>
  <c r="L98" i="7"/>
  <c r="N98" i="7"/>
  <c r="F88" i="7"/>
  <c r="I88" i="7"/>
  <c r="J88" i="7"/>
  <c r="K88" i="7"/>
  <c r="L88" i="7"/>
  <c r="N88" i="7"/>
  <c r="F102" i="7"/>
  <c r="I102" i="7"/>
  <c r="J102" i="7"/>
  <c r="K102" i="7"/>
  <c r="L102" i="7"/>
  <c r="N102" i="7"/>
  <c r="F96" i="7"/>
  <c r="I96" i="7"/>
  <c r="J96" i="7"/>
  <c r="K96" i="7"/>
  <c r="L96" i="7"/>
  <c r="N96" i="7"/>
  <c r="F97" i="7"/>
  <c r="I97" i="7"/>
  <c r="J97" i="7"/>
  <c r="K97" i="7"/>
  <c r="L97" i="7"/>
  <c r="N97" i="7"/>
  <c r="F99" i="7"/>
  <c r="I99" i="7"/>
  <c r="J99" i="7"/>
  <c r="K99" i="7"/>
  <c r="L99" i="7"/>
  <c r="N99" i="7"/>
  <c r="F90" i="7"/>
  <c r="I90" i="7"/>
  <c r="J90" i="7"/>
  <c r="K90" i="7"/>
  <c r="L90" i="7"/>
  <c r="N90" i="7"/>
  <c r="F95" i="7"/>
  <c r="I95" i="7"/>
  <c r="J95" i="7"/>
  <c r="K95" i="7"/>
  <c r="L95" i="7"/>
  <c r="N95" i="7"/>
  <c r="F92" i="7"/>
  <c r="I92" i="7"/>
  <c r="J92" i="7"/>
  <c r="K92" i="7"/>
  <c r="L92" i="7"/>
  <c r="N92" i="7"/>
  <c r="F76" i="7"/>
  <c r="I76" i="7"/>
  <c r="J76" i="7"/>
  <c r="K76" i="7"/>
  <c r="L76" i="7"/>
  <c r="N76" i="7"/>
  <c r="F75" i="7"/>
  <c r="I75" i="7"/>
  <c r="J75" i="7"/>
  <c r="K75" i="7"/>
  <c r="L75" i="7"/>
  <c r="N75" i="7"/>
  <c r="F82" i="7"/>
  <c r="I82" i="7"/>
  <c r="J82" i="7"/>
  <c r="K82" i="7"/>
  <c r="L82" i="7"/>
  <c r="N82" i="7"/>
  <c r="F78" i="7"/>
  <c r="I78" i="7"/>
  <c r="J78" i="7"/>
  <c r="K78" i="7"/>
  <c r="L78" i="7"/>
  <c r="N78" i="7"/>
  <c r="F72" i="7"/>
  <c r="I72" i="7"/>
  <c r="J72" i="7"/>
  <c r="K72" i="7"/>
  <c r="L72" i="7"/>
  <c r="N72" i="7"/>
  <c r="F74" i="7"/>
  <c r="I74" i="7"/>
  <c r="J74" i="7"/>
  <c r="K74" i="7"/>
  <c r="L74" i="7"/>
  <c r="N74" i="7"/>
  <c r="F79" i="7"/>
  <c r="I79" i="7"/>
  <c r="J79" i="7"/>
  <c r="K79" i="7"/>
  <c r="L79" i="7"/>
  <c r="N79" i="7"/>
  <c r="F81" i="7"/>
  <c r="I81" i="7"/>
  <c r="J81" i="7"/>
  <c r="K81" i="7"/>
  <c r="L81" i="7"/>
  <c r="N81" i="7"/>
  <c r="F80" i="7"/>
  <c r="I80" i="7"/>
  <c r="J80" i="7"/>
  <c r="K80" i="7"/>
  <c r="L80" i="7"/>
  <c r="N80" i="7"/>
  <c r="F73" i="7"/>
  <c r="I73" i="7"/>
  <c r="J73" i="7"/>
  <c r="K73" i="7"/>
  <c r="L73" i="7"/>
  <c r="N73" i="7"/>
  <c r="F83" i="7"/>
  <c r="I83" i="7"/>
  <c r="J83" i="7"/>
  <c r="K83" i="7"/>
  <c r="L83" i="7"/>
  <c r="N83" i="7"/>
  <c r="F77" i="7"/>
  <c r="I77" i="7"/>
  <c r="J77" i="7"/>
  <c r="K77" i="7"/>
  <c r="L77" i="7"/>
  <c r="N77" i="7"/>
  <c r="F36" i="7"/>
  <c r="I36" i="7"/>
  <c r="J36" i="7"/>
  <c r="K36" i="7"/>
  <c r="L36" i="7"/>
  <c r="N36" i="7"/>
  <c r="F64" i="7"/>
  <c r="I64" i="7"/>
  <c r="J64" i="7"/>
  <c r="K64" i="7"/>
  <c r="L64" i="7"/>
  <c r="N64" i="7"/>
  <c r="F39" i="7"/>
  <c r="I39" i="7"/>
  <c r="J39" i="7"/>
  <c r="K39" i="7"/>
  <c r="L39" i="7"/>
  <c r="N39" i="7"/>
  <c r="F52" i="7"/>
  <c r="I52" i="7"/>
  <c r="J52" i="7"/>
  <c r="K52" i="7"/>
  <c r="L52" i="7"/>
  <c r="N52" i="7"/>
  <c r="F59" i="7"/>
  <c r="I59" i="7"/>
  <c r="J59" i="7"/>
  <c r="K59" i="7"/>
  <c r="L59" i="7"/>
  <c r="N59" i="7"/>
  <c r="F65" i="7"/>
  <c r="I65" i="7"/>
  <c r="J65" i="7"/>
  <c r="K65" i="7"/>
  <c r="L65" i="7"/>
  <c r="N65" i="7"/>
  <c r="F41" i="7"/>
  <c r="I41" i="7"/>
  <c r="J41" i="7"/>
  <c r="K41" i="7"/>
  <c r="L41" i="7"/>
  <c r="N41" i="7"/>
  <c r="F63" i="7"/>
  <c r="I63" i="7"/>
  <c r="J63" i="7"/>
  <c r="K63" i="7"/>
  <c r="L63" i="7"/>
  <c r="N63" i="7"/>
  <c r="F54" i="7"/>
  <c r="I54" i="7"/>
  <c r="J54" i="7"/>
  <c r="K54" i="7"/>
  <c r="L54" i="7"/>
  <c r="N54" i="7"/>
  <c r="F57" i="7"/>
  <c r="I57" i="7"/>
  <c r="J57" i="7"/>
  <c r="K57" i="7"/>
  <c r="L57" i="7"/>
  <c r="N57" i="7"/>
  <c r="F60" i="7"/>
  <c r="I60" i="7"/>
  <c r="J60" i="7"/>
  <c r="K60" i="7"/>
  <c r="L60" i="7"/>
  <c r="N60" i="7"/>
  <c r="F48" i="7"/>
  <c r="I48" i="7"/>
  <c r="J48" i="7"/>
  <c r="K48" i="7"/>
  <c r="L48" i="7"/>
  <c r="N48" i="7"/>
  <c r="F58" i="7"/>
  <c r="I58" i="7"/>
  <c r="J58" i="7"/>
  <c r="K58" i="7"/>
  <c r="L58" i="7"/>
  <c r="N58" i="7"/>
  <c r="F42" i="7"/>
  <c r="I42" i="7"/>
  <c r="J42" i="7"/>
  <c r="K42" i="7"/>
  <c r="L42" i="7"/>
  <c r="N42" i="7"/>
  <c r="F50" i="7"/>
  <c r="I50" i="7"/>
  <c r="J50" i="7"/>
  <c r="K50" i="7"/>
  <c r="L50" i="7"/>
  <c r="N50" i="7"/>
  <c r="F53" i="7"/>
  <c r="I53" i="7"/>
  <c r="J53" i="7"/>
  <c r="K53" i="7"/>
  <c r="L53" i="7"/>
  <c r="N53" i="7"/>
  <c r="F35" i="7"/>
  <c r="I35" i="7"/>
  <c r="J35" i="7"/>
  <c r="K35" i="7"/>
  <c r="L35" i="7"/>
  <c r="N35" i="7"/>
  <c r="F66" i="7"/>
  <c r="I66" i="7"/>
  <c r="J66" i="7"/>
  <c r="K66" i="7"/>
  <c r="L66" i="7"/>
  <c r="N66" i="7"/>
  <c r="F44" i="7"/>
  <c r="I44" i="7"/>
  <c r="J44" i="7"/>
  <c r="K44" i="7"/>
  <c r="L44" i="7"/>
  <c r="N44" i="7"/>
  <c r="F37" i="7"/>
  <c r="I37" i="7"/>
  <c r="J37" i="7"/>
  <c r="K37" i="7"/>
  <c r="L37" i="7"/>
  <c r="N37" i="7"/>
  <c r="F45" i="7"/>
  <c r="I45" i="7"/>
  <c r="J45" i="7"/>
  <c r="K45" i="7"/>
  <c r="L45" i="7"/>
  <c r="N45" i="7"/>
  <c r="F62" i="7"/>
  <c r="I62" i="7"/>
  <c r="J62" i="7"/>
  <c r="K62" i="7"/>
  <c r="L62" i="7"/>
  <c r="N62" i="7"/>
  <c r="F46" i="7"/>
  <c r="I46" i="7"/>
  <c r="J46" i="7"/>
  <c r="K46" i="7"/>
  <c r="L46" i="7"/>
  <c r="N46" i="7"/>
  <c r="F34" i="7"/>
  <c r="I34" i="7"/>
  <c r="J34" i="7"/>
  <c r="K34" i="7"/>
  <c r="L34" i="7"/>
  <c r="N34" i="7"/>
  <c r="F49" i="7"/>
  <c r="I49" i="7"/>
  <c r="J49" i="7"/>
  <c r="K49" i="7"/>
  <c r="L49" i="7"/>
  <c r="N49" i="7"/>
  <c r="F55" i="7"/>
  <c r="I55" i="7"/>
  <c r="J55" i="7"/>
  <c r="K55" i="7"/>
  <c r="L55" i="7"/>
  <c r="N55" i="7"/>
  <c r="F40" i="7"/>
  <c r="I40" i="7"/>
  <c r="J40" i="7"/>
  <c r="K40" i="7"/>
  <c r="L40" i="7"/>
  <c r="N40" i="7"/>
  <c r="F61" i="7"/>
  <c r="I61" i="7"/>
  <c r="J61" i="7"/>
  <c r="K61" i="7"/>
  <c r="L61" i="7"/>
  <c r="N61" i="7"/>
  <c r="F67" i="7"/>
  <c r="I67" i="7"/>
  <c r="J67" i="7"/>
  <c r="K67" i="7"/>
  <c r="L67" i="7"/>
  <c r="N67" i="7"/>
  <c r="F56" i="7"/>
  <c r="I56" i="7"/>
  <c r="J56" i="7"/>
  <c r="K56" i="7"/>
  <c r="L56" i="7"/>
  <c r="N56" i="7"/>
  <c r="F33" i="7"/>
  <c r="I33" i="7"/>
  <c r="J33" i="7"/>
  <c r="K33" i="7"/>
  <c r="L33" i="7"/>
  <c r="N33" i="7"/>
  <c r="F43" i="7"/>
  <c r="I43" i="7"/>
  <c r="J43" i="7"/>
  <c r="K43" i="7"/>
  <c r="L43" i="7"/>
  <c r="N43" i="7"/>
  <c r="F51" i="7"/>
  <c r="I51" i="7"/>
  <c r="J51" i="7"/>
  <c r="K51" i="7"/>
  <c r="L51" i="7"/>
  <c r="N51" i="7"/>
  <c r="F47" i="7"/>
  <c r="I47" i="7"/>
  <c r="J47" i="7"/>
  <c r="K47" i="7"/>
  <c r="L47" i="7"/>
  <c r="N47" i="7"/>
  <c r="F38" i="7"/>
  <c r="I38" i="7"/>
  <c r="J38" i="7"/>
  <c r="K38" i="7"/>
  <c r="L38" i="7"/>
  <c r="N38" i="7"/>
  <c r="F21" i="7"/>
  <c r="I21" i="7"/>
  <c r="J21" i="7"/>
  <c r="K21" i="7"/>
  <c r="L21" i="7"/>
  <c r="N21" i="7"/>
  <c r="F20" i="7"/>
  <c r="I20" i="7"/>
  <c r="J20" i="7"/>
  <c r="K20" i="7"/>
  <c r="L20" i="7"/>
  <c r="N20" i="7"/>
  <c r="F7" i="7"/>
  <c r="I7" i="7"/>
  <c r="J7" i="7"/>
  <c r="K7" i="7"/>
  <c r="L7" i="7"/>
  <c r="N7" i="7"/>
  <c r="F26" i="7"/>
  <c r="I26" i="7"/>
  <c r="J26" i="7"/>
  <c r="K26" i="7"/>
  <c r="L26" i="7"/>
  <c r="N26" i="7"/>
  <c r="F22" i="7"/>
  <c r="I22" i="7"/>
  <c r="J22" i="7"/>
  <c r="K22" i="7"/>
  <c r="L22" i="7"/>
  <c r="N22" i="7"/>
  <c r="F6" i="7"/>
  <c r="I6" i="7"/>
  <c r="J6" i="7"/>
  <c r="K6" i="7"/>
  <c r="L6" i="7"/>
  <c r="N6" i="7"/>
  <c r="F25" i="7"/>
  <c r="I25" i="7"/>
  <c r="J25" i="7"/>
  <c r="K25" i="7"/>
  <c r="L25" i="7"/>
  <c r="N25" i="7"/>
  <c r="F19" i="7"/>
  <c r="I19" i="7"/>
  <c r="J19" i="7"/>
  <c r="K19" i="7"/>
  <c r="L19" i="7"/>
  <c r="N19" i="7"/>
  <c r="F18" i="7"/>
  <c r="I18" i="7"/>
  <c r="J18" i="7"/>
  <c r="K18" i="7"/>
  <c r="L18" i="7"/>
  <c r="N18" i="7"/>
  <c r="F9" i="7"/>
  <c r="I9" i="7"/>
  <c r="J9" i="7"/>
  <c r="K9" i="7"/>
  <c r="L9" i="7"/>
  <c r="N9" i="7"/>
  <c r="F16" i="7"/>
  <c r="I16" i="7"/>
  <c r="J16" i="7"/>
  <c r="K16" i="7"/>
  <c r="L16" i="7"/>
  <c r="N16" i="7"/>
  <c r="F23" i="7"/>
  <c r="I23" i="7"/>
  <c r="J23" i="7"/>
  <c r="K23" i="7"/>
  <c r="L23" i="7"/>
  <c r="N23" i="7"/>
  <c r="F15" i="7"/>
  <c r="I15" i="7"/>
  <c r="J15" i="7"/>
  <c r="K15" i="7"/>
  <c r="L15" i="7"/>
  <c r="N15" i="7"/>
  <c r="I13" i="7"/>
  <c r="J13" i="7"/>
  <c r="K13" i="7"/>
  <c r="L13" i="7"/>
  <c r="I24" i="7"/>
  <c r="J24" i="7"/>
  <c r="K24" i="7"/>
  <c r="L24" i="7"/>
  <c r="J10" i="7"/>
  <c r="K10" i="7"/>
  <c r="L10" i="7"/>
  <c r="I17" i="7"/>
  <c r="J17" i="7"/>
  <c r="K17" i="7"/>
  <c r="L17" i="7"/>
  <c r="I14" i="7"/>
  <c r="J14" i="7"/>
  <c r="K14" i="7"/>
  <c r="L14" i="7"/>
  <c r="I11" i="7"/>
  <c r="J11" i="7"/>
  <c r="K11" i="7"/>
  <c r="L11" i="7"/>
  <c r="I12" i="7"/>
  <c r="J12" i="7"/>
  <c r="K12" i="7"/>
  <c r="L12" i="7"/>
  <c r="I28" i="7"/>
  <c r="J28" i="7"/>
  <c r="K28" i="7"/>
  <c r="I8" i="7"/>
  <c r="J8" i="7"/>
  <c r="K8" i="7"/>
  <c r="L8" i="7"/>
  <c r="F13" i="7"/>
  <c r="N13" i="7"/>
  <c r="F24" i="7"/>
  <c r="N24" i="7"/>
  <c r="F27" i="7"/>
  <c r="I27" i="7"/>
  <c r="J27" i="7"/>
  <c r="K27" i="7"/>
  <c r="F10" i="7"/>
  <c r="N10" i="7"/>
  <c r="F17" i="7"/>
  <c r="N17" i="7"/>
  <c r="F14" i="7"/>
  <c r="N14" i="7"/>
  <c r="F11" i="7"/>
  <c r="N11" i="7"/>
  <c r="F12" i="7"/>
  <c r="N12" i="7"/>
  <c r="F8" i="7"/>
  <c r="N8" i="7"/>
  <c r="F28" i="7"/>
  <c r="N28" i="7"/>
  <c r="F71" i="6"/>
  <c r="I71" i="6"/>
  <c r="J71" i="6"/>
  <c r="K71" i="6"/>
  <c r="L71" i="6"/>
  <c r="N71" i="6"/>
  <c r="J57" i="6"/>
  <c r="K57" i="6"/>
  <c r="G42" i="6"/>
  <c r="J42" i="6"/>
  <c r="K42" i="6"/>
  <c r="L42" i="6"/>
  <c r="M42" i="6"/>
  <c r="O42" i="6"/>
  <c r="G48" i="6"/>
  <c r="J48" i="6"/>
  <c r="K48" i="6"/>
  <c r="L48" i="6"/>
  <c r="M48" i="6"/>
  <c r="O48" i="6"/>
  <c r="G24" i="6"/>
  <c r="G23" i="6"/>
  <c r="G22" i="6"/>
  <c r="G19" i="6"/>
  <c r="G21" i="6"/>
  <c r="G18" i="6"/>
  <c r="G20" i="6"/>
  <c r="J20" i="6"/>
  <c r="K20" i="6"/>
  <c r="L20" i="6"/>
  <c r="M20" i="6"/>
  <c r="O20" i="6"/>
  <c r="J18" i="6"/>
  <c r="K18" i="6"/>
  <c r="L18" i="6"/>
  <c r="M18" i="6"/>
  <c r="O18" i="6"/>
  <c r="J21" i="6"/>
  <c r="K21" i="6"/>
  <c r="L21" i="6"/>
  <c r="M21" i="6"/>
  <c r="O21" i="6"/>
  <c r="J19" i="6"/>
  <c r="K19" i="6"/>
  <c r="L19" i="6"/>
  <c r="M19" i="6"/>
  <c r="O19" i="6"/>
  <c r="J22" i="6"/>
  <c r="K22" i="6"/>
  <c r="L22" i="6"/>
  <c r="M22" i="6"/>
  <c r="O22" i="6"/>
  <c r="J23" i="6"/>
  <c r="K23" i="6"/>
  <c r="L23" i="6"/>
  <c r="M23" i="6"/>
  <c r="O23" i="6"/>
  <c r="J24" i="6"/>
  <c r="K24" i="6"/>
  <c r="L24" i="6"/>
  <c r="M24" i="6"/>
  <c r="O24" i="6"/>
  <c r="H127" i="5"/>
  <c r="K127" i="5"/>
  <c r="L127" i="5"/>
  <c r="M127" i="5"/>
  <c r="N127" i="5"/>
  <c r="P127" i="5"/>
  <c r="H129" i="5"/>
  <c r="K129" i="5"/>
  <c r="L129" i="5"/>
  <c r="M129" i="5"/>
  <c r="N129" i="5"/>
  <c r="P129" i="5"/>
  <c r="H128" i="5"/>
  <c r="K128" i="5"/>
  <c r="L128" i="5"/>
  <c r="M128" i="5"/>
  <c r="N128" i="5"/>
  <c r="P128" i="5"/>
  <c r="H122" i="5"/>
  <c r="K122" i="5"/>
  <c r="L122" i="5"/>
  <c r="M122" i="5"/>
  <c r="H119" i="5"/>
  <c r="K119" i="5"/>
  <c r="L119" i="5"/>
  <c r="M119" i="5"/>
  <c r="N119" i="5"/>
  <c r="P119" i="5"/>
  <c r="H121" i="5"/>
  <c r="K121" i="5"/>
  <c r="L121" i="5"/>
  <c r="M121" i="5"/>
  <c r="H120" i="5"/>
  <c r="K120" i="5"/>
  <c r="L120" i="5"/>
  <c r="M120" i="5"/>
  <c r="N120" i="5"/>
  <c r="P120" i="5"/>
  <c r="H118" i="5"/>
  <c r="K118" i="5"/>
  <c r="L118" i="5"/>
  <c r="M118" i="5"/>
  <c r="N118" i="5"/>
  <c r="P118" i="5"/>
  <c r="H112" i="5"/>
  <c r="K112" i="5"/>
  <c r="L112" i="5"/>
  <c r="M112" i="5"/>
  <c r="N112" i="5"/>
  <c r="P112" i="5"/>
  <c r="H111" i="5"/>
  <c r="K111" i="5"/>
  <c r="L111" i="5"/>
  <c r="M111" i="5"/>
  <c r="N111" i="5"/>
  <c r="P111" i="5"/>
  <c r="H113" i="5"/>
  <c r="K113" i="5"/>
  <c r="L113" i="5"/>
  <c r="M113" i="5"/>
  <c r="N113" i="5"/>
  <c r="P113" i="5"/>
  <c r="H95" i="5"/>
  <c r="K95" i="5"/>
  <c r="L95" i="5"/>
  <c r="M95" i="5"/>
  <c r="N95" i="5"/>
  <c r="P95" i="5"/>
  <c r="H106" i="5"/>
  <c r="K106" i="5"/>
  <c r="L106" i="5"/>
  <c r="M106" i="5"/>
  <c r="H77" i="5"/>
  <c r="K77" i="5"/>
  <c r="L77" i="5"/>
  <c r="M77" i="5"/>
  <c r="N77" i="5"/>
  <c r="P77" i="5"/>
  <c r="H91" i="5"/>
  <c r="K91" i="5"/>
  <c r="L91" i="5"/>
  <c r="M91" i="5"/>
  <c r="N91" i="5"/>
  <c r="P91" i="5"/>
  <c r="H78" i="5"/>
  <c r="K78" i="5"/>
  <c r="L78" i="5"/>
  <c r="M78" i="5"/>
  <c r="N78" i="5"/>
  <c r="P78" i="5"/>
  <c r="H89" i="5"/>
  <c r="K89" i="5"/>
  <c r="L89" i="5"/>
  <c r="M89" i="5"/>
  <c r="N89" i="5"/>
  <c r="P89" i="5"/>
  <c r="H75" i="5"/>
  <c r="K75" i="5"/>
  <c r="L75" i="5"/>
  <c r="M75" i="5"/>
  <c r="N75" i="5"/>
  <c r="P75" i="5"/>
  <c r="H79" i="5"/>
  <c r="K79" i="5"/>
  <c r="L79" i="5"/>
  <c r="M79" i="5"/>
  <c r="N79" i="5"/>
  <c r="P79" i="5"/>
  <c r="K90" i="5"/>
  <c r="L90" i="5"/>
  <c r="M90" i="5"/>
  <c r="N90" i="5"/>
  <c r="P90" i="5"/>
  <c r="H58" i="5"/>
  <c r="K58" i="5"/>
  <c r="L58" i="5"/>
  <c r="M58" i="5"/>
  <c r="N58" i="5"/>
  <c r="P58" i="5"/>
  <c r="H67" i="5"/>
  <c r="K67" i="5"/>
  <c r="L67" i="5"/>
  <c r="M67" i="5"/>
  <c r="N67" i="5"/>
  <c r="P67" i="5"/>
  <c r="H61" i="5"/>
  <c r="K61" i="5"/>
  <c r="L61" i="5"/>
  <c r="M61" i="5"/>
  <c r="N61" i="5"/>
  <c r="P61" i="5"/>
  <c r="H62" i="5"/>
  <c r="K62" i="5"/>
  <c r="L62" i="5"/>
  <c r="M62" i="5"/>
  <c r="N62" i="5"/>
  <c r="P62" i="5"/>
  <c r="H66" i="5"/>
  <c r="K66" i="5"/>
  <c r="L66" i="5"/>
  <c r="M66" i="5"/>
  <c r="N66" i="5"/>
  <c r="P66" i="5"/>
  <c r="G50" i="5"/>
  <c r="J50" i="5"/>
  <c r="K50" i="5"/>
  <c r="L50" i="5"/>
  <c r="G46" i="5"/>
  <c r="J46" i="5"/>
  <c r="K46" i="5"/>
  <c r="L46" i="5"/>
  <c r="M46" i="5"/>
  <c r="O46" i="5"/>
  <c r="G49" i="5"/>
  <c r="J49" i="5"/>
  <c r="K49" i="5"/>
  <c r="L49" i="5"/>
  <c r="M49" i="5"/>
  <c r="O49" i="5"/>
  <c r="G44" i="5"/>
  <c r="J44" i="5"/>
  <c r="K44" i="5"/>
  <c r="L44" i="5"/>
  <c r="M44" i="5"/>
  <c r="O44" i="5"/>
  <c r="G47" i="5"/>
  <c r="J47" i="5"/>
  <c r="K47" i="5"/>
  <c r="L47" i="5"/>
  <c r="M47" i="5"/>
  <c r="O47" i="5"/>
  <c r="G48" i="5"/>
  <c r="J48" i="5"/>
  <c r="K48" i="5"/>
  <c r="L48" i="5"/>
  <c r="M48" i="5"/>
  <c r="O48" i="5"/>
  <c r="G45" i="5"/>
  <c r="J45" i="5"/>
  <c r="K45" i="5"/>
  <c r="L45" i="5"/>
  <c r="M45" i="5"/>
  <c r="O45" i="5"/>
  <c r="G20" i="5"/>
  <c r="J20" i="5"/>
  <c r="K20" i="5"/>
  <c r="L20" i="5"/>
  <c r="M20" i="5"/>
  <c r="O20" i="5"/>
  <c r="G16" i="5"/>
  <c r="J16" i="5"/>
  <c r="K16" i="5"/>
  <c r="L16" i="5"/>
  <c r="M16" i="5"/>
  <c r="O16" i="5"/>
  <c r="G15" i="5"/>
  <c r="J15" i="5"/>
  <c r="K15" i="5"/>
  <c r="L15" i="5"/>
  <c r="M15" i="5"/>
  <c r="O15" i="5"/>
  <c r="G6" i="5"/>
  <c r="J6" i="5"/>
  <c r="K6" i="5"/>
  <c r="L6" i="5"/>
  <c r="M6" i="5"/>
  <c r="O6" i="5"/>
  <c r="G8" i="5"/>
  <c r="J8" i="5"/>
  <c r="K8" i="5"/>
  <c r="L8" i="5"/>
  <c r="M8" i="5"/>
  <c r="O8" i="5"/>
  <c r="G18" i="5"/>
  <c r="J18" i="5"/>
  <c r="K18" i="5"/>
  <c r="L18" i="5"/>
  <c r="M18" i="5"/>
  <c r="O18" i="5"/>
  <c r="G17" i="5"/>
  <c r="J17" i="5"/>
  <c r="K17" i="5"/>
  <c r="L17" i="5"/>
  <c r="M17" i="5"/>
  <c r="O17" i="5"/>
  <c r="G62" i="6"/>
  <c r="J62" i="6"/>
  <c r="K62" i="6"/>
  <c r="L62" i="6"/>
  <c r="M62" i="6"/>
  <c r="O62" i="6"/>
  <c r="G65" i="6"/>
  <c r="J65" i="6"/>
  <c r="K65" i="6"/>
  <c r="L65" i="6"/>
  <c r="M65" i="6"/>
  <c r="O65" i="6"/>
  <c r="G64" i="6"/>
  <c r="J64" i="6"/>
  <c r="K64" i="6"/>
  <c r="L64" i="6"/>
  <c r="M64" i="6"/>
  <c r="O64" i="6"/>
  <c r="J66" i="6"/>
  <c r="K66" i="6"/>
  <c r="L66" i="6"/>
  <c r="O66" i="6"/>
  <c r="G63" i="6"/>
  <c r="J63" i="6"/>
  <c r="K63" i="6"/>
  <c r="L63" i="6"/>
  <c r="M63" i="6"/>
  <c r="O63" i="6"/>
  <c r="G58" i="6"/>
  <c r="J58" i="6"/>
  <c r="K58" i="6"/>
  <c r="L58" i="6"/>
  <c r="M58" i="6"/>
  <c r="O58" i="6"/>
  <c r="G60" i="6"/>
  <c r="J60" i="6"/>
  <c r="K60" i="6"/>
  <c r="L60" i="6"/>
  <c r="M60" i="6"/>
  <c r="O60" i="6"/>
  <c r="G59" i="6"/>
  <c r="J59" i="6"/>
  <c r="K59" i="6"/>
  <c r="L59" i="6"/>
  <c r="M59" i="6"/>
  <c r="O59" i="6"/>
  <c r="G61" i="6"/>
  <c r="J61" i="6"/>
  <c r="K61" i="6"/>
  <c r="L61" i="6"/>
  <c r="M61" i="6"/>
  <c r="O61" i="6"/>
  <c r="G57" i="6"/>
  <c r="L57" i="6"/>
  <c r="M57" i="6"/>
  <c r="O57" i="6"/>
  <c r="G51" i="6"/>
  <c r="J51" i="6"/>
  <c r="K51" i="6"/>
  <c r="L51" i="6"/>
  <c r="M51" i="6"/>
  <c r="O51" i="6"/>
  <c r="G49" i="6"/>
  <c r="J49" i="6"/>
  <c r="K49" i="6"/>
  <c r="L49" i="6"/>
  <c r="M49" i="6"/>
  <c r="O49" i="6"/>
  <c r="G46" i="6"/>
  <c r="J46" i="6"/>
  <c r="K46" i="6"/>
  <c r="L46" i="6"/>
  <c r="M46" i="6"/>
  <c r="O46" i="6"/>
  <c r="G44" i="6"/>
  <c r="J44" i="6"/>
  <c r="K44" i="6"/>
  <c r="L44" i="6"/>
  <c r="M44" i="6"/>
  <c r="O44" i="6"/>
  <c r="G53" i="6"/>
  <c r="J53" i="6"/>
  <c r="K53" i="6"/>
  <c r="L53" i="6"/>
  <c r="O53" i="6"/>
  <c r="G52" i="6"/>
  <c r="J52" i="6"/>
  <c r="K52" i="6"/>
  <c r="L52" i="6"/>
  <c r="M52" i="6"/>
  <c r="O52" i="6"/>
  <c r="G50" i="6"/>
  <c r="J50" i="6"/>
  <c r="K50" i="6"/>
  <c r="L50" i="6"/>
  <c r="M50" i="6"/>
  <c r="O50" i="6"/>
  <c r="G43" i="6"/>
  <c r="J43" i="6"/>
  <c r="K43" i="6"/>
  <c r="L43" i="6"/>
  <c r="M43" i="6"/>
  <c r="O43" i="6"/>
  <c r="G45" i="6"/>
  <c r="J45" i="6"/>
  <c r="K45" i="6"/>
  <c r="L45" i="6"/>
  <c r="M45" i="6"/>
  <c r="O45" i="6"/>
  <c r="G47" i="6"/>
  <c r="J47" i="6"/>
  <c r="K47" i="6"/>
  <c r="L47" i="6"/>
  <c r="M47" i="6"/>
  <c r="O47" i="6"/>
  <c r="G32" i="6"/>
  <c r="J32" i="6"/>
  <c r="K32" i="6"/>
  <c r="L32" i="6"/>
  <c r="M32" i="6"/>
  <c r="O32" i="6"/>
  <c r="G31" i="6"/>
  <c r="J31" i="6"/>
  <c r="K31" i="6"/>
  <c r="L31" i="6"/>
  <c r="M31" i="6"/>
  <c r="O31" i="6"/>
  <c r="G30" i="6"/>
  <c r="J30" i="6"/>
  <c r="K30" i="6"/>
  <c r="L30" i="6"/>
  <c r="M30" i="6"/>
  <c r="O30" i="6"/>
  <c r="G33" i="6"/>
  <c r="J33" i="6"/>
  <c r="K33" i="6"/>
  <c r="L33" i="6"/>
  <c r="M33" i="6"/>
  <c r="O33" i="6"/>
  <c r="G37" i="6"/>
  <c r="J37" i="6"/>
  <c r="K37" i="6"/>
  <c r="L37" i="6"/>
  <c r="M37" i="6"/>
  <c r="O37" i="6"/>
  <c r="G29" i="6"/>
  <c r="J29" i="6"/>
  <c r="K29" i="6"/>
  <c r="L29" i="6"/>
  <c r="M29" i="6"/>
  <c r="O29" i="6"/>
  <c r="G36" i="6"/>
  <c r="J36" i="6"/>
  <c r="K36" i="6"/>
  <c r="L36" i="6"/>
  <c r="M36" i="6"/>
  <c r="O36" i="6"/>
  <c r="G35" i="6"/>
  <c r="J35" i="6"/>
  <c r="K35" i="6"/>
  <c r="L35" i="6"/>
  <c r="M35" i="6"/>
  <c r="O35" i="6"/>
  <c r="G34" i="6"/>
  <c r="J34" i="6"/>
  <c r="K34" i="6"/>
  <c r="L34" i="6"/>
  <c r="M34" i="6"/>
  <c r="O34" i="6"/>
  <c r="G28" i="6"/>
  <c r="J28" i="6"/>
  <c r="K28" i="6"/>
  <c r="L28" i="6"/>
  <c r="M28" i="6"/>
  <c r="O28" i="6"/>
  <c r="G13" i="6"/>
  <c r="J13" i="6"/>
  <c r="K13" i="6"/>
  <c r="L13" i="6"/>
  <c r="M13" i="6"/>
  <c r="O13" i="6"/>
  <c r="G7" i="6"/>
  <c r="J7" i="6"/>
  <c r="K7" i="6"/>
  <c r="L7" i="6"/>
  <c r="M7" i="6"/>
  <c r="O7" i="6"/>
  <c r="G12" i="6"/>
  <c r="J12" i="6"/>
  <c r="K12" i="6"/>
  <c r="L12" i="6"/>
  <c r="M12" i="6"/>
  <c r="O12" i="6"/>
  <c r="G8" i="6"/>
  <c r="J8" i="6"/>
  <c r="K8" i="6"/>
  <c r="L8" i="6"/>
  <c r="M8" i="6"/>
  <c r="O8" i="6"/>
  <c r="G14" i="6"/>
  <c r="J14" i="6"/>
  <c r="K14" i="6"/>
  <c r="L14" i="6"/>
  <c r="M14" i="6"/>
  <c r="O14" i="6"/>
  <c r="G9" i="6"/>
  <c r="J9" i="6"/>
  <c r="K9" i="6"/>
  <c r="L9" i="6"/>
  <c r="M9" i="6"/>
  <c r="O9" i="6"/>
  <c r="G11" i="6"/>
  <c r="J11" i="6"/>
  <c r="K11" i="6"/>
  <c r="L11" i="6"/>
  <c r="M11" i="6"/>
  <c r="O11" i="6"/>
  <c r="G10" i="6"/>
  <c r="J10" i="6"/>
  <c r="K10" i="6"/>
  <c r="L10" i="6"/>
  <c r="M10" i="6"/>
  <c r="O10" i="6"/>
  <c r="H69" i="5"/>
  <c r="K69" i="5"/>
  <c r="L69" i="5"/>
  <c r="M69" i="5"/>
  <c r="N69" i="5"/>
  <c r="P69" i="5"/>
  <c r="H68" i="5"/>
  <c r="K68" i="5"/>
  <c r="L68" i="5"/>
  <c r="M68" i="5"/>
  <c r="N68" i="5"/>
  <c r="H57" i="5"/>
  <c r="K57" i="5"/>
  <c r="L57" i="5"/>
  <c r="M57" i="5"/>
  <c r="N57" i="5"/>
  <c r="H102" i="5"/>
  <c r="K102" i="5"/>
  <c r="L102" i="5"/>
  <c r="M102" i="5"/>
  <c r="N102" i="5"/>
  <c r="J31" i="5"/>
  <c r="K31" i="5"/>
  <c r="L31" i="5"/>
  <c r="M31" i="5"/>
  <c r="J27" i="5"/>
  <c r="K27" i="5"/>
  <c r="L27" i="5"/>
  <c r="M27" i="5"/>
  <c r="J30" i="5"/>
  <c r="K30" i="5"/>
  <c r="L30" i="5"/>
  <c r="M30" i="5"/>
  <c r="G31" i="5"/>
  <c r="G27" i="5"/>
  <c r="G30" i="5"/>
  <c r="K64" i="5"/>
  <c r="L64" i="5"/>
  <c r="M64" i="5"/>
  <c r="N64" i="5"/>
  <c r="K56" i="5"/>
  <c r="L56" i="5"/>
  <c r="M56" i="5"/>
  <c r="N56" i="5"/>
  <c r="K59" i="5"/>
  <c r="L59" i="5"/>
  <c r="M59" i="5"/>
  <c r="N59" i="5"/>
  <c r="K70" i="5"/>
  <c r="K65" i="5"/>
  <c r="L65" i="5"/>
  <c r="M65" i="5"/>
  <c r="N65" i="5"/>
  <c r="K63" i="5"/>
  <c r="L63" i="5"/>
  <c r="M63" i="5"/>
  <c r="N63" i="5"/>
  <c r="K60" i="5"/>
  <c r="L60" i="5"/>
  <c r="M60" i="5"/>
  <c r="N60" i="5"/>
  <c r="K85" i="5"/>
  <c r="L85" i="5"/>
  <c r="M85" i="5"/>
  <c r="N85" i="5"/>
  <c r="K88" i="5"/>
  <c r="L88" i="5"/>
  <c r="M88" i="5"/>
  <c r="N88" i="5"/>
  <c r="K83" i="5"/>
  <c r="L83" i="5"/>
  <c r="M83" i="5"/>
  <c r="N83" i="5"/>
  <c r="K87" i="5"/>
  <c r="L87" i="5"/>
  <c r="M87" i="5"/>
  <c r="N87" i="5"/>
  <c r="K86" i="5"/>
  <c r="L86" i="5"/>
  <c r="M86" i="5"/>
  <c r="N86" i="5"/>
  <c r="K82" i="5"/>
  <c r="L82" i="5"/>
  <c r="M82" i="5"/>
  <c r="N82" i="5"/>
  <c r="K84" i="5"/>
  <c r="L84" i="5"/>
  <c r="M84" i="5"/>
  <c r="N84" i="5"/>
  <c r="K76" i="5"/>
  <c r="L76" i="5"/>
  <c r="M76" i="5"/>
  <c r="N76" i="5"/>
  <c r="K81" i="5"/>
  <c r="L81" i="5"/>
  <c r="M81" i="5"/>
  <c r="N81" i="5"/>
  <c r="K80" i="5"/>
  <c r="L80" i="5"/>
  <c r="M80" i="5"/>
  <c r="N80" i="5"/>
  <c r="J21" i="5"/>
  <c r="K21" i="5"/>
  <c r="L21" i="5"/>
  <c r="J7" i="5"/>
  <c r="K7" i="5"/>
  <c r="L7" i="5"/>
  <c r="M7" i="5"/>
  <c r="J11" i="5"/>
  <c r="K11" i="5"/>
  <c r="L11" i="5"/>
  <c r="M11" i="5"/>
  <c r="J10" i="5"/>
  <c r="K10" i="5"/>
  <c r="L10" i="5"/>
  <c r="M10" i="5"/>
  <c r="J19" i="5"/>
  <c r="K19" i="5"/>
  <c r="L19" i="5"/>
  <c r="M19" i="5"/>
  <c r="J12" i="5"/>
  <c r="K12" i="5"/>
  <c r="L12" i="5"/>
  <c r="M12" i="5"/>
  <c r="J5" i="5"/>
  <c r="K5" i="5"/>
  <c r="L5" i="5"/>
  <c r="M5" i="5"/>
  <c r="J13" i="5"/>
  <c r="K13" i="5"/>
  <c r="L13" i="5"/>
  <c r="M13" i="5"/>
  <c r="J14" i="5"/>
  <c r="K14" i="5"/>
  <c r="L14" i="5"/>
  <c r="M14" i="5"/>
  <c r="J9" i="5"/>
  <c r="K9" i="5"/>
  <c r="L9" i="5"/>
  <c r="M9" i="5"/>
  <c r="J29" i="5"/>
  <c r="K29" i="5"/>
  <c r="L29" i="5"/>
  <c r="M29" i="5"/>
  <c r="J26" i="5"/>
  <c r="K26" i="5"/>
  <c r="L26" i="5"/>
  <c r="M26" i="5"/>
  <c r="J28" i="5"/>
  <c r="K28" i="5"/>
  <c r="L28" i="5"/>
  <c r="M28" i="5"/>
  <c r="J25" i="5"/>
  <c r="K25" i="5"/>
  <c r="L25" i="5"/>
  <c r="M25" i="5"/>
  <c r="K96" i="5"/>
  <c r="L96" i="5"/>
  <c r="M96" i="5"/>
  <c r="N96" i="5"/>
  <c r="K105" i="5"/>
  <c r="L105" i="5"/>
  <c r="M105" i="5"/>
  <c r="K101" i="5"/>
  <c r="L101" i="5"/>
  <c r="M101" i="5"/>
  <c r="N101" i="5"/>
  <c r="K97" i="5"/>
  <c r="L97" i="5"/>
  <c r="M97" i="5"/>
  <c r="N97" i="5"/>
  <c r="K103" i="5"/>
  <c r="L103" i="5"/>
  <c r="M103" i="5"/>
  <c r="N103" i="5"/>
  <c r="K100" i="5"/>
  <c r="L100" i="5"/>
  <c r="M100" i="5"/>
  <c r="K99" i="5"/>
  <c r="L99" i="5"/>
  <c r="M99" i="5"/>
  <c r="N99" i="5"/>
  <c r="K98" i="5"/>
  <c r="L98" i="5"/>
  <c r="M98" i="5"/>
  <c r="N98" i="5"/>
  <c r="H105" i="5"/>
  <c r="H101" i="5"/>
  <c r="H97" i="5"/>
  <c r="H103" i="5"/>
  <c r="H100" i="5"/>
  <c r="H99" i="5"/>
  <c r="H98" i="5"/>
  <c r="L70" i="5"/>
  <c r="M70" i="5"/>
  <c r="N70" i="5"/>
  <c r="G10" i="5"/>
  <c r="G19" i="5"/>
  <c r="G12" i="5"/>
  <c r="G5" i="5"/>
  <c r="G13" i="5"/>
  <c r="G14" i="5"/>
  <c r="G11" i="5"/>
  <c r="G7" i="5"/>
  <c r="G21" i="5"/>
  <c r="G9" i="5"/>
  <c r="G26" i="5"/>
  <c r="G29" i="5"/>
  <c r="G28" i="5"/>
  <c r="G25" i="5"/>
  <c r="H85" i="5"/>
  <c r="H88" i="5"/>
  <c r="H83" i="5"/>
  <c r="H87" i="5"/>
  <c r="H86" i="5"/>
  <c r="H82" i="5"/>
  <c r="H84" i="5"/>
  <c r="H76" i="5"/>
  <c r="H81" i="5"/>
  <c r="H80" i="5"/>
  <c r="H96" i="5"/>
  <c r="H59" i="5"/>
  <c r="H70" i="5"/>
  <c r="H65" i="5"/>
  <c r="H56" i="5"/>
  <c r="H64" i="5"/>
  <c r="H63" i="5"/>
  <c r="H60" i="5"/>
  <c r="P57" i="5"/>
  <c r="P68" i="5"/>
  <c r="P102" i="5"/>
  <c r="P99" i="5"/>
  <c r="P103" i="5"/>
  <c r="O31" i="5"/>
  <c r="O27" i="5"/>
  <c r="P98" i="5"/>
  <c r="P97" i="5"/>
  <c r="O30" i="5"/>
  <c r="O13" i="5"/>
  <c r="P59" i="5"/>
  <c r="P83" i="5"/>
  <c r="O5" i="5"/>
  <c r="P88" i="5"/>
  <c r="O12" i="5"/>
  <c r="O10" i="5"/>
  <c r="N100" i="5"/>
  <c r="P100" i="5"/>
  <c r="O28" i="5"/>
  <c r="O7" i="5"/>
  <c r="P60" i="5"/>
  <c r="P76" i="5"/>
  <c r="P84" i="5"/>
  <c r="P82" i="5"/>
  <c r="P86" i="5"/>
  <c r="P87" i="5"/>
  <c r="O25" i="5"/>
  <c r="O29" i="5"/>
  <c r="O26" i="5"/>
  <c r="O9" i="5"/>
  <c r="O11" i="5"/>
  <c r="O14" i="5"/>
  <c r="O19" i="5"/>
  <c r="P63" i="5"/>
  <c r="P85" i="5"/>
  <c r="P64" i="5"/>
  <c r="P56" i="5"/>
  <c r="P80" i="5"/>
  <c r="P81" i="5"/>
  <c r="P65" i="5"/>
  <c r="P70" i="5"/>
  <c r="P96" i="5"/>
  <c r="P101" i="5"/>
</calcChain>
</file>

<file path=xl/sharedStrings.xml><?xml version="1.0" encoding="utf-8"?>
<sst xmlns="http://schemas.openxmlformats.org/spreadsheetml/2006/main" count="893" uniqueCount="310">
  <si>
    <t>MANS LLIURES</t>
  </si>
  <si>
    <t>RESULTATS ESCOLARS</t>
  </si>
  <si>
    <t>BENJAMÍ B</t>
  </si>
  <si>
    <t>BENJAMÍ A</t>
  </si>
  <si>
    <t>ALEVÍ A</t>
  </si>
  <si>
    <t>INFANTIL A</t>
  </si>
  <si>
    <t>TOTAL</t>
  </si>
  <si>
    <t>MACES</t>
  </si>
  <si>
    <t>CADET B</t>
  </si>
  <si>
    <t>CÈRCOL</t>
  </si>
  <si>
    <t>D1</t>
  </si>
  <si>
    <t>D3</t>
  </si>
  <si>
    <t>NOTA D</t>
  </si>
  <si>
    <t>E1</t>
  </si>
  <si>
    <t>E3</t>
  </si>
  <si>
    <t>E4</t>
  </si>
  <si>
    <t>MITJA E</t>
  </si>
  <si>
    <t>SUMA E</t>
  </si>
  <si>
    <t>NOTA E</t>
  </si>
  <si>
    <t>PEN</t>
  </si>
  <si>
    <t>LAIA BARTRINA</t>
  </si>
  <si>
    <t>CE PLA DE L'ESTANY</t>
  </si>
  <si>
    <t>CLARA REYES</t>
  </si>
  <si>
    <t>GEIEG</t>
  </si>
  <si>
    <t>NOA HAY CHAIA</t>
  </si>
  <si>
    <t>CR FARNERS</t>
  </si>
  <si>
    <t>MATILDA CUESTA</t>
  </si>
  <si>
    <t>EMMA PERXES</t>
  </si>
  <si>
    <t>PAULA PESCADOR</t>
  </si>
  <si>
    <t>RÍTMICA PRAT - AGR RIBERA BAIXA</t>
  </si>
  <si>
    <t>ELENA LOPEZ</t>
  </si>
  <si>
    <t>AE DUOSPORT</t>
  </si>
  <si>
    <t>VALENTINA ESCOVAR</t>
  </si>
  <si>
    <t xml:space="preserve">RÍTMICA PRAT </t>
  </si>
  <si>
    <t>JANA GARCIA</t>
  </si>
  <si>
    <t>IVET BACHS</t>
  </si>
  <si>
    <t>NAYARA MENACHO</t>
  </si>
  <si>
    <t>THAIS HASSELMANN</t>
  </si>
  <si>
    <t>LUCIA ORELLANA</t>
  </si>
  <si>
    <t>CER PRATENC</t>
  </si>
  <si>
    <t>LAIA GARCIA</t>
  </si>
  <si>
    <t>ANE URANGA</t>
  </si>
  <si>
    <t>AINA CALZADO</t>
  </si>
  <si>
    <t>DANIELA BENJUMEA</t>
  </si>
  <si>
    <t>PREBENJAMI B</t>
  </si>
  <si>
    <t>MARIONA LLORET</t>
  </si>
  <si>
    <t>MARIA RUIZ</t>
  </si>
  <si>
    <t>ESTELA ROJAS</t>
  </si>
  <si>
    <t>RUTH FILIPAS</t>
  </si>
  <si>
    <t>ARLET BLANCH</t>
  </si>
  <si>
    <t>TÀNIA HERRERA</t>
  </si>
  <si>
    <t>SILVIA KUSNYEROVA</t>
  </si>
  <si>
    <t>ALBA PAGÉS</t>
  </si>
  <si>
    <t>IRIA LOSADA</t>
  </si>
  <si>
    <t>ALEVÍ B</t>
  </si>
  <si>
    <t>NADIA JIMENEZ</t>
  </si>
  <si>
    <t>ETNA COLL</t>
  </si>
  <si>
    <t>CLUB HEURA - ANDORRA</t>
  </si>
  <si>
    <t>ANTONIA GÓMEZ</t>
  </si>
  <si>
    <t>CR CAPELLADES</t>
  </si>
  <si>
    <t>LAIA GRABALOSA</t>
  </si>
  <si>
    <t>MARIONA RAYO</t>
  </si>
  <si>
    <t>NAYARA GARCIA</t>
  </si>
  <si>
    <t>JUDITH GASCON</t>
  </si>
  <si>
    <t>ABRIL PLANAS</t>
  </si>
  <si>
    <t>MARTA MARTIN</t>
  </si>
  <si>
    <t>ANNA CANAL</t>
  </si>
  <si>
    <t>AROA SIRVENT</t>
  </si>
  <si>
    <t>RÍTMICA SILENC</t>
  </si>
  <si>
    <t>NOA BAYÓN</t>
  </si>
  <si>
    <t>RÍTMICA PRAT - DEL MAR</t>
  </si>
  <si>
    <t>AINA SÁNCHEZ</t>
  </si>
  <si>
    <t>CARLA SÁNCHEZ</t>
  </si>
  <si>
    <t>RÍTMICA PRAT</t>
  </si>
  <si>
    <t>MELANIA LUTYTSKAYA</t>
  </si>
  <si>
    <t>INÉS MENDOZA</t>
  </si>
  <si>
    <t>JORDINA PI</t>
  </si>
  <si>
    <t>NEREA VERA</t>
  </si>
  <si>
    <t>ALBA ENCINAS</t>
  </si>
  <si>
    <t>JULIA FRIGOLA</t>
  </si>
  <si>
    <t>CARLA ESTEO</t>
  </si>
  <si>
    <t>ANNA GARCIA</t>
  </si>
  <si>
    <t>NURIA ROCA</t>
  </si>
  <si>
    <t>ELISENDA GIRONÉS</t>
  </si>
  <si>
    <t>AINA PRENAFETA</t>
  </si>
  <si>
    <t>CARLA XARGAYÓ</t>
  </si>
  <si>
    <t>IVAN HUMANES</t>
  </si>
  <si>
    <t>CR SANT FELIU</t>
  </si>
  <si>
    <t>JANA MATAMALA</t>
  </si>
  <si>
    <t>NÚRIA SÁNCHEZ</t>
  </si>
  <si>
    <t>ALEXIA MANERO</t>
  </si>
  <si>
    <t>DANNAH RODRÍGUEZ</t>
  </si>
  <si>
    <t>EMMA FELIP</t>
  </si>
  <si>
    <t>IRINA FONT</t>
  </si>
  <si>
    <t>LAIA IGLESIA</t>
  </si>
  <si>
    <t>CG MONTGAT</t>
  </si>
  <si>
    <t>NEUS BOSCH</t>
  </si>
  <si>
    <t>OLALLA MARTÍNEZ</t>
  </si>
  <si>
    <t>MARTA CAMÓS</t>
  </si>
  <si>
    <t>NÚRIA COT</t>
  </si>
  <si>
    <t>DANIELA MORAL</t>
  </si>
  <si>
    <t>MARIA XARGAYÓ</t>
  </si>
  <si>
    <t>NATALIA LÓPEZ</t>
  </si>
  <si>
    <t>BERTA CASAS</t>
  </si>
  <si>
    <t>MARTINA QUERCIA</t>
  </si>
  <si>
    <t>DANIELA SANCHEZ</t>
  </si>
  <si>
    <t>CLAUDIA ALBERTOS</t>
  </si>
  <si>
    <t>JUDITH BLEDA</t>
  </si>
  <si>
    <t>PAULA MARTINEZ</t>
  </si>
  <si>
    <t>NORAH BARRIENTOS</t>
  </si>
  <si>
    <t>MARTA RODRIGUEZ</t>
  </si>
  <si>
    <t>IRIS YUNING ROVIRA</t>
  </si>
  <si>
    <t>INFANTIL OBERT</t>
  </si>
  <si>
    <t>CLAUDIA CAMONI</t>
  </si>
  <si>
    <t>CARLA MARTÍNEZ</t>
  </si>
  <si>
    <t>PAULA GONZALEZ</t>
  </si>
  <si>
    <t>AE DUSPORT</t>
  </si>
  <si>
    <t>CADET A</t>
  </si>
  <si>
    <t>MARIA FIGUERAS</t>
  </si>
  <si>
    <t>ELENA SIMÓN</t>
  </si>
  <si>
    <t>ANNA BENITO</t>
  </si>
  <si>
    <t>LILIAN ALMENA</t>
  </si>
  <si>
    <t>BLANCA ALURIZ</t>
  </si>
  <si>
    <t>JUVENIL A</t>
  </si>
  <si>
    <t>INGRID JURADO</t>
  </si>
  <si>
    <t>SORAYA RODRÍGUEZ</t>
  </si>
  <si>
    <t>NORA ESTEBANELL</t>
  </si>
  <si>
    <t>JUNIOR VI</t>
  </si>
  <si>
    <t>CINTA</t>
  </si>
  <si>
    <t>CARLA CORTES</t>
  </si>
  <si>
    <t>CR VILADECANS</t>
  </si>
  <si>
    <t>JÚLIA ARBOLEAS</t>
  </si>
  <si>
    <t>CLAUDIA CUENCA</t>
  </si>
  <si>
    <t>MARINA MUÑOZ</t>
  </si>
  <si>
    <t>CGR CERDANYOLA</t>
  </si>
  <si>
    <t>CE L'ESPIRAL</t>
  </si>
  <si>
    <t>HELENA DÍAZ</t>
  </si>
  <si>
    <t>JÚLIA FÀBREGAS</t>
  </si>
  <si>
    <t>MARTA MOLINER</t>
  </si>
  <si>
    <t>ALÍCIA PUJADES</t>
  </si>
  <si>
    <t>JUNIOR V</t>
  </si>
  <si>
    <t>CARLA REYES</t>
  </si>
  <si>
    <t>CG CATALUNYA</t>
  </si>
  <si>
    <t>CRISTINA PANADERO</t>
  </si>
  <si>
    <t>CLUB VITRY GR</t>
  </si>
  <si>
    <t>GAIA MOISET</t>
  </si>
  <si>
    <t>ESTELA GUTIERREZ</t>
  </si>
  <si>
    <t>MARTA JIANG BOSCH</t>
  </si>
  <si>
    <t>ALBA FRAGO</t>
  </si>
  <si>
    <t>CR SABADELL</t>
  </si>
  <si>
    <t>BRUNA RIPOLL</t>
  </si>
  <si>
    <t xml:space="preserve">ALEVI IV </t>
  </si>
  <si>
    <t>PILOTA</t>
  </si>
  <si>
    <t>BRUNA FONT</t>
  </si>
  <si>
    <t>NOA CUFÍ</t>
  </si>
  <si>
    <t>YAIZA REY</t>
  </si>
  <si>
    <t>NORA LANZAS</t>
  </si>
  <si>
    <t>CLAUDIA GARCIA</t>
  </si>
  <si>
    <t>ONA MARTÍ</t>
  </si>
  <si>
    <t>ERIKA GONZALEZ</t>
  </si>
  <si>
    <t>RITA LÓPEZ</t>
  </si>
  <si>
    <t>BERTA ESTRACH</t>
  </si>
  <si>
    <t>INFANTIL IV</t>
  </si>
  <si>
    <t>IONA ROVIRA</t>
  </si>
  <si>
    <t>GISELA JUAN</t>
  </si>
  <si>
    <t>CARLA GONZALEZ</t>
  </si>
  <si>
    <t>JANA ESTRACH</t>
  </si>
  <si>
    <t>LLUC RUTES</t>
  </si>
  <si>
    <t>BERTA SALVADÓ</t>
  </si>
  <si>
    <t>ARIANNA CID</t>
  </si>
  <si>
    <t>JUDITH ZARZA</t>
  </si>
  <si>
    <t>STEPHANIE ROMANO</t>
  </si>
  <si>
    <t>PAULA MOLINA</t>
  </si>
  <si>
    <t>BERTA MIMÓ</t>
  </si>
  <si>
    <t>LUCIA GARCIA</t>
  </si>
  <si>
    <t>SENIOR V</t>
  </si>
  <si>
    <t>ANDREA PARERA</t>
  </si>
  <si>
    <t>MARIA FERNANDEZ</t>
  </si>
  <si>
    <t>HILDA HERAS</t>
  </si>
  <si>
    <t>MARTINA YELAMOS</t>
  </si>
  <si>
    <t>MARINA RIBOTA</t>
  </si>
  <si>
    <t>MARTA VILLAR</t>
  </si>
  <si>
    <t>CE MONTBUI</t>
  </si>
  <si>
    <t>CLAUDIA MOÑINO</t>
  </si>
  <si>
    <t>LAIA OLMO</t>
  </si>
  <si>
    <t>ANNA PEIRÓ</t>
  </si>
  <si>
    <t>ALBA TORMO</t>
  </si>
  <si>
    <t>IRENE OLIVERAS</t>
  </si>
  <si>
    <t>FARNERS FONT</t>
  </si>
  <si>
    <t>BENJAMÍ IV</t>
  </si>
  <si>
    <t>CADET BASE</t>
  </si>
  <si>
    <t>CORDA</t>
  </si>
  <si>
    <t>LAURA GARCIA</t>
  </si>
  <si>
    <t>AFRICA BENAVENTE</t>
  </si>
  <si>
    <t>ANDREA CASADO</t>
  </si>
  <si>
    <t>IME PALAFRUGELL</t>
  </si>
  <si>
    <t>NURIA FUIXIU BURGOS</t>
  </si>
  <si>
    <t>CARLA MARTIN</t>
  </si>
  <si>
    <t>JUDITH ESTRACH</t>
  </si>
  <si>
    <t>CR GIRONA</t>
  </si>
  <si>
    <t>ALBA BOSCH</t>
  </si>
  <si>
    <t>NATALIA GARCIA</t>
  </si>
  <si>
    <t>MIREIA BULNES</t>
  </si>
  <si>
    <t>RITMICA PRAT</t>
  </si>
  <si>
    <t>ELISENDA JIMÉNEZ</t>
  </si>
  <si>
    <t>SARA LEYVA</t>
  </si>
  <si>
    <t>MARIA MAROTO</t>
  </si>
  <si>
    <t>NEREA MARTÍNEZ</t>
  </si>
  <si>
    <t>CLAUDIA RUTES</t>
  </si>
  <si>
    <t>GISELA BALCELLS</t>
  </si>
  <si>
    <t>MARIA ZHI BAIG</t>
  </si>
  <si>
    <t>NEREA FIDELGO</t>
  </si>
  <si>
    <t>NOA MALAUD</t>
  </si>
  <si>
    <t>VALENTINA CASTRO</t>
  </si>
  <si>
    <t>REBECA BENOLOL</t>
  </si>
  <si>
    <t>AE GRÀCIA</t>
  </si>
  <si>
    <t>NURIA MUÑOZ</t>
  </si>
  <si>
    <t>MILA TORRES</t>
  </si>
  <si>
    <t>ALBA ROBLEDO</t>
  </si>
  <si>
    <t>JUVENIL BASE</t>
  </si>
  <si>
    <t>VICTORIA POBLACIÓN</t>
  </si>
  <si>
    <t>MARINA BAGEN</t>
  </si>
  <si>
    <t>ELISABETH VACA</t>
  </si>
  <si>
    <t>PAULA SALA</t>
  </si>
  <si>
    <t>LAURA CARRILLO</t>
  </si>
  <si>
    <t>ONA VIÑAS</t>
  </si>
  <si>
    <t>TAMARA BERZOSA</t>
  </si>
  <si>
    <t>PAULA CHÁVEZ</t>
  </si>
  <si>
    <t>CRSITINA PINI</t>
  </si>
  <si>
    <t>JÚLIA CEDACERS</t>
  </si>
  <si>
    <t>AE VILABLAREIX</t>
  </si>
  <si>
    <t>ADRIANNA FORNS</t>
  </si>
  <si>
    <t>DIANA Mª HERES</t>
  </si>
  <si>
    <t>BLANCA FERNANDEZ</t>
  </si>
  <si>
    <t>ALICIA GOMEZ</t>
  </si>
  <si>
    <t>DÚNIA ZYNI</t>
  </si>
  <si>
    <t>ANNA COSTALES</t>
  </si>
  <si>
    <t>JÚLIA VIVES</t>
  </si>
  <si>
    <t>MIREIA CÀNOVAS</t>
  </si>
  <si>
    <t>ADA GARCIA</t>
  </si>
  <si>
    <t>ALBA FERNÁNDEZ</t>
  </si>
  <si>
    <t>NURIA HARO</t>
  </si>
  <si>
    <t>MIREIA LOUZAN</t>
  </si>
  <si>
    <t>LAURA SANTAMARIA</t>
  </si>
  <si>
    <t>IRIS RECUERO</t>
  </si>
  <si>
    <t>JANA SERRA</t>
  </si>
  <si>
    <t>LAURA MARTINEZ</t>
  </si>
  <si>
    <t>ANNA BALLET</t>
  </si>
  <si>
    <t>LAURA BUENO</t>
  </si>
  <si>
    <t>GAL·LA TALAVERA</t>
  </si>
  <si>
    <t>NAYARA FERNANDEZ</t>
  </si>
  <si>
    <t>KARINA DUEÑAS</t>
  </si>
  <si>
    <t>GIANIRA BOQUETE</t>
  </si>
  <si>
    <t>CARLA RIBALTA</t>
  </si>
  <si>
    <t>JÚLIA AUGÉ</t>
  </si>
  <si>
    <t>MARTA VELA</t>
  </si>
  <si>
    <t>ALEVÍ BASE</t>
  </si>
  <si>
    <t>MILA RIEMBAU</t>
  </si>
  <si>
    <t>JANA BRETONES</t>
  </si>
  <si>
    <t>LAIA PICART</t>
  </si>
  <si>
    <t>AISHA OLISEVSCHI</t>
  </si>
  <si>
    <t>CARLA GARCIA</t>
  </si>
  <si>
    <t>JÚLIA BLANCA</t>
  </si>
  <si>
    <t>AINARA DOMINGUEZ</t>
  </si>
  <si>
    <t>NOA REMON</t>
  </si>
  <si>
    <t>MARTA MIRA</t>
  </si>
  <si>
    <t>NOA ROUZE</t>
  </si>
  <si>
    <t>AFRICA GIMENEZ</t>
  </si>
  <si>
    <t>PAULA PORTÉS</t>
  </si>
  <si>
    <t>CLUB RÍTMICA BLANES</t>
  </si>
  <si>
    <t>INFANTIL BASE</t>
  </si>
  <si>
    <t>ALONA YEMIFOVA</t>
  </si>
  <si>
    <t>ARIADNA BARTOLOMÉ</t>
  </si>
  <si>
    <t>EMMA RUD</t>
  </si>
  <si>
    <t>LIDIA ESPIN</t>
  </si>
  <si>
    <t>MARTINA MENDOZA</t>
  </si>
  <si>
    <t>NURIA RIZOS</t>
  </si>
  <si>
    <t>ARIANA PEREIRA</t>
  </si>
  <si>
    <t>MIREIA ROVIRA</t>
  </si>
  <si>
    <t>AROA RODRIGUEZ</t>
  </si>
  <si>
    <t>MARTINA COMAS</t>
  </si>
  <si>
    <t>GISELA BERZOSA</t>
  </si>
  <si>
    <t>RITMICA PRAT - AGR RIBERA BAIXA</t>
  </si>
  <si>
    <t>MAR TORMO</t>
  </si>
  <si>
    <t>LAIA VIDAL</t>
  </si>
  <si>
    <t>IDOIA GONZALEZ</t>
  </si>
  <si>
    <t>SANDRA EGEA</t>
  </si>
  <si>
    <t>SENIOR ABSOLUT</t>
  </si>
  <si>
    <t>LAURA AGUILAR</t>
  </si>
  <si>
    <t>YELIZAVETA KUDINOVA</t>
  </si>
  <si>
    <t>SANDRA GALLEGOS</t>
  </si>
  <si>
    <t>SÈNIOR ABSOLUT</t>
  </si>
  <si>
    <t>MAR REMON</t>
  </si>
  <si>
    <t>NORA SANTALÓ</t>
  </si>
  <si>
    <t>ANNA PONS</t>
  </si>
  <si>
    <t>CARLA VIZUETE</t>
  </si>
  <si>
    <t>NEREA EXTREMERA</t>
  </si>
  <si>
    <t>LAIA MATAS</t>
  </si>
  <si>
    <t>INFANTIL ABSOLUT</t>
  </si>
  <si>
    <t>VIOLETA ALONSO</t>
  </si>
  <si>
    <t>DARYA ARTYUKH</t>
  </si>
  <si>
    <t>JUDIT CARMANIU</t>
  </si>
  <si>
    <t>TÀNIA AULET</t>
  </si>
  <si>
    <t>ALINA TARLEVA</t>
  </si>
  <si>
    <t>JANA CABALLERO</t>
  </si>
  <si>
    <t>SOFIA KUROCHKINA</t>
  </si>
  <si>
    <t>EVA BAÑOS</t>
  </si>
  <si>
    <t>VALERIA VOROBEY</t>
  </si>
  <si>
    <t>RESULTATS COPA CATALANA</t>
  </si>
  <si>
    <t>RESULTATS BASE I ABSOLUT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</si>
</sst>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"/>
    </font>
    <font>
      <sz val="9"/>
      <name val="Comic Sans MS"/>
      <family val="4"/>
    </font>
    <font>
      <b/>
      <sz val="9"/>
      <name val="Comic Sans MS"/>
      <family val="4"/>
    </font>
    <font>
      <sz val="8"/>
      <name val="Comic Sans MS"/>
      <family val="4"/>
    </font>
    <font>
      <sz val="10"/>
      <name val="Arial"/>
      <family val="2"/>
    </font>
    <font>
      <b/>
      <sz val="18"/>
      <name val="Comic Sans MS"/>
      <family val="4"/>
    </font>
    <font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9"/>
      <color rgb="FFFF0000"/>
      <name val="Comic Sans MS"/>
      <family val="4"/>
    </font>
    <font>
      <b/>
      <sz val="9"/>
      <color rgb="FFFF0000"/>
      <name val="Comic Sans MS"/>
      <family val="4"/>
    </font>
    <font>
      <b/>
      <sz val="13"/>
      <name val="Calibri"/>
      <family val="2"/>
      <scheme val="minor"/>
    </font>
    <font>
      <b/>
      <sz val="12"/>
      <name val="Comic Sans MS"/>
      <family val="4"/>
    </font>
    <font>
      <sz val="8"/>
      <color indexed="8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9"/>
      <color rgb="FFFF0000"/>
      <name val="Arial Black"/>
      <family val="2"/>
    </font>
    <font>
      <sz val="18"/>
      <name val="Comic Sans M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289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shrinkToFit="1"/>
    </xf>
    <xf numFmtId="0" fontId="1" fillId="0" borderId="0" xfId="0" applyFont="1" applyAlignment="1">
      <alignment shrinkToFit="1"/>
    </xf>
    <xf numFmtId="0" fontId="6" fillId="0" borderId="1" xfId="2" applyFont="1" applyFill="1" applyBorder="1" applyAlignment="1">
      <alignment horizontal="left" shrinkToFi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2" applyFont="1" applyFill="1" applyBorder="1" applyAlignment="1">
      <alignment horizontal="left" shrinkToFi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shrinkToFit="1"/>
    </xf>
    <xf numFmtId="164" fontId="11" fillId="0" borderId="0" xfId="0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shrinkToFi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7" borderId="8" xfId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2" fillId="6" borderId="2" xfId="1" applyNumberFormat="1" applyFont="1" applyFill="1" applyBorder="1" applyAlignment="1">
      <alignment horizontal="center" vertical="center"/>
    </xf>
    <xf numFmtId="2" fontId="18" fillId="7" borderId="2" xfId="1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18" fillId="7" borderId="1" xfId="1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shrinkToFit="1"/>
    </xf>
    <xf numFmtId="2" fontId="2" fillId="5" borderId="2" xfId="0" applyNumberFormat="1" applyFont="1" applyFill="1" applyBorder="1" applyAlignment="1">
      <alignment horizontal="center" vertical="center"/>
    </xf>
    <xf numFmtId="2" fontId="12" fillId="7" borderId="2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2" fillId="7" borderId="1" xfId="1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2" fontId="2" fillId="6" borderId="23" xfId="1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2" fontId="12" fillId="7" borderId="23" xfId="1" applyNumberFormat="1" applyFont="1" applyFill="1" applyBorder="1" applyAlignment="1">
      <alignment horizontal="center" vertical="center"/>
    </xf>
    <xf numFmtId="0" fontId="2" fillId="5" borderId="22" xfId="1" applyFont="1" applyFill="1" applyBorder="1" applyAlignment="1">
      <alignment horizontal="center" vertical="center"/>
    </xf>
    <xf numFmtId="0" fontId="2" fillId="6" borderId="22" xfId="1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/>
    </xf>
    <xf numFmtId="0" fontId="2" fillId="7" borderId="22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6" fillId="0" borderId="2" xfId="2" applyFont="1" applyFill="1" applyBorder="1" applyAlignment="1">
      <alignment horizontal="left" shrinkToFit="1"/>
    </xf>
    <xf numFmtId="0" fontId="6" fillId="0" borderId="10" xfId="2" applyFont="1" applyFill="1" applyBorder="1" applyAlignment="1">
      <alignment horizontal="left" shrinkToFit="1"/>
    </xf>
    <xf numFmtId="0" fontId="6" fillId="0" borderId="2" xfId="2" applyFont="1" applyFill="1" applyBorder="1" applyAlignment="1">
      <alignment shrinkToFit="1"/>
    </xf>
    <xf numFmtId="0" fontId="6" fillId="0" borderId="10" xfId="2" applyFont="1" applyFill="1" applyBorder="1" applyAlignment="1">
      <alignment shrinkToFit="1"/>
    </xf>
    <xf numFmtId="0" fontId="6" fillId="0" borderId="1" xfId="2" applyFont="1" applyFill="1" applyBorder="1" applyAlignment="1">
      <alignment shrinkToFit="1"/>
    </xf>
    <xf numFmtId="0" fontId="16" fillId="0" borderId="2" xfId="0" applyFont="1" applyFill="1" applyBorder="1" applyAlignment="1">
      <alignment vertical="center"/>
    </xf>
    <xf numFmtId="2" fontId="12" fillId="0" borderId="2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12" fillId="0" borderId="23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/>
    </xf>
    <xf numFmtId="2" fontId="18" fillId="7" borderId="25" xfId="1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2" fillId="0" borderId="11" xfId="0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left" shrinkToFit="1"/>
    </xf>
    <xf numFmtId="0" fontId="0" fillId="0" borderId="10" xfId="2" applyFont="1" applyFill="1" applyBorder="1" applyAlignment="1">
      <alignment horizontal="left" shrinkToFit="1"/>
    </xf>
    <xf numFmtId="0" fontId="0" fillId="0" borderId="1" xfId="2" applyFont="1" applyFill="1" applyBorder="1" applyAlignment="1">
      <alignment horizontal="left" shrinkToFit="1"/>
    </xf>
    <xf numFmtId="0" fontId="0" fillId="0" borderId="11" xfId="2" applyFont="1" applyFill="1" applyBorder="1" applyAlignment="1">
      <alignment horizontal="left" shrinkToFit="1"/>
    </xf>
    <xf numFmtId="2" fontId="12" fillId="0" borderId="0" xfId="0" applyNumberFormat="1" applyFont="1" applyFill="1" applyBorder="1" applyAlignment="1">
      <alignment horizontal="center" vertical="center"/>
    </xf>
    <xf numFmtId="0" fontId="0" fillId="0" borderId="26" xfId="2" applyFont="1" applyFill="1" applyBorder="1" applyAlignment="1">
      <alignment horizontal="left" shrinkToFit="1"/>
    </xf>
    <xf numFmtId="0" fontId="0" fillId="0" borderId="27" xfId="2" applyFont="1" applyFill="1" applyBorder="1" applyAlignment="1">
      <alignment horizontal="left" shrinkToFit="1"/>
    </xf>
    <xf numFmtId="2" fontId="1" fillId="0" borderId="26" xfId="0" applyNumberFormat="1" applyFont="1" applyFill="1" applyBorder="1" applyAlignment="1">
      <alignment horizontal="center" vertical="center"/>
    </xf>
    <xf numFmtId="2" fontId="1" fillId="5" borderId="26" xfId="0" applyNumberFormat="1" applyFont="1" applyFill="1" applyBorder="1" applyAlignment="1">
      <alignment horizontal="center" vertical="center"/>
    </xf>
    <xf numFmtId="2" fontId="2" fillId="6" borderId="26" xfId="1" applyNumberFormat="1" applyFont="1" applyFill="1" applyBorder="1" applyAlignment="1">
      <alignment horizontal="center" vertical="center"/>
    </xf>
    <xf numFmtId="2" fontId="12" fillId="0" borderId="26" xfId="0" applyNumberFormat="1" applyFont="1" applyFill="1" applyBorder="1" applyAlignment="1">
      <alignment horizontal="center" vertical="center"/>
    </xf>
    <xf numFmtId="2" fontId="18" fillId="7" borderId="26" xfId="1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/>
    </xf>
    <xf numFmtId="0" fontId="0" fillId="0" borderId="24" xfId="2" applyFont="1" applyFill="1" applyBorder="1" applyAlignment="1">
      <alignment horizontal="left" shrinkToFit="1"/>
    </xf>
    <xf numFmtId="2" fontId="1" fillId="0" borderId="24" xfId="0" applyNumberFormat="1" applyFont="1" applyFill="1" applyBorder="1" applyAlignment="1">
      <alignment horizontal="center" vertical="center"/>
    </xf>
    <xf numFmtId="2" fontId="1" fillId="6" borderId="24" xfId="1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2" fillId="0" borderId="24" xfId="0" applyNumberFormat="1" applyFont="1" applyFill="1" applyBorder="1" applyAlignment="1">
      <alignment horizontal="center" vertical="center"/>
    </xf>
    <xf numFmtId="0" fontId="2" fillId="6" borderId="28" xfId="1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2" fillId="8" borderId="0" xfId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4" fillId="8" borderId="0" xfId="2" applyFont="1" applyFill="1" applyBorder="1" applyAlignment="1">
      <alignment horizontal="left" shrinkToFit="1"/>
    </xf>
    <xf numFmtId="2" fontId="1" fillId="8" borderId="0" xfId="0" applyNumberFormat="1" applyFont="1" applyFill="1" applyBorder="1" applyAlignment="1">
      <alignment horizontal="center" vertical="center"/>
    </xf>
    <xf numFmtId="2" fontId="2" fillId="8" borderId="0" xfId="1" applyNumberFormat="1" applyFont="1" applyFill="1" applyBorder="1" applyAlignment="1">
      <alignment horizontal="center" vertical="center"/>
    </xf>
    <xf numFmtId="2" fontId="2" fillId="8" borderId="0" xfId="0" applyNumberFormat="1" applyFont="1" applyFill="1" applyBorder="1" applyAlignment="1">
      <alignment horizontal="center" vertical="center"/>
    </xf>
    <xf numFmtId="2" fontId="12" fillId="8" borderId="0" xfId="0" applyNumberFormat="1" applyFont="1" applyFill="1" applyBorder="1" applyAlignment="1">
      <alignment horizontal="center" vertical="center"/>
    </xf>
    <xf numFmtId="2" fontId="12" fillId="8" borderId="0" xfId="1" applyNumberFormat="1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/>
    </xf>
    <xf numFmtId="0" fontId="16" fillId="8" borderId="0" xfId="0" applyFont="1" applyFill="1" applyBorder="1" applyAlignment="1">
      <alignment vertical="center"/>
    </xf>
    <xf numFmtId="0" fontId="3" fillId="8" borderId="0" xfId="0" applyFont="1" applyFill="1" applyBorder="1" applyAlignment="1"/>
    <xf numFmtId="0" fontId="6" fillId="8" borderId="0" xfId="2" applyFont="1" applyFill="1" applyBorder="1" applyAlignment="1">
      <alignment shrinkToFit="1"/>
    </xf>
    <xf numFmtId="164" fontId="1" fillId="8" borderId="0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vertical="center"/>
    </xf>
    <xf numFmtId="0" fontId="6" fillId="0" borderId="29" xfId="2" applyFont="1" applyFill="1" applyBorder="1" applyAlignment="1">
      <alignment shrinkToFit="1"/>
    </xf>
    <xf numFmtId="0" fontId="6" fillId="0" borderId="30" xfId="2" applyFont="1" applyFill="1" applyBorder="1" applyAlignment="1">
      <alignment shrinkToFit="1"/>
    </xf>
    <xf numFmtId="164" fontId="1" fillId="0" borderId="29" xfId="0" applyNumberFormat="1" applyFont="1" applyFill="1" applyBorder="1" applyAlignment="1">
      <alignment horizontal="center" vertical="center"/>
    </xf>
    <xf numFmtId="2" fontId="2" fillId="6" borderId="29" xfId="1" applyNumberFormat="1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2" fontId="2" fillId="5" borderId="29" xfId="0" applyNumberFormat="1" applyFont="1" applyFill="1" applyBorder="1" applyAlignment="1">
      <alignment horizontal="center" vertical="center"/>
    </xf>
    <xf numFmtId="2" fontId="12" fillId="0" borderId="29" xfId="0" applyNumberFormat="1" applyFont="1" applyFill="1" applyBorder="1" applyAlignment="1">
      <alignment horizontal="center" vertical="center"/>
    </xf>
    <xf numFmtId="2" fontId="12" fillId="7" borderId="29" xfId="1" applyNumberFormat="1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left" shrinkToFit="1"/>
    </xf>
    <xf numFmtId="0" fontId="17" fillId="0" borderId="29" xfId="0" applyFont="1" applyFill="1" applyBorder="1" applyAlignment="1">
      <alignment horizontal="center"/>
    </xf>
    <xf numFmtId="0" fontId="6" fillId="0" borderId="29" xfId="2" applyFont="1" applyFill="1" applyBorder="1" applyAlignment="1">
      <alignment horizontal="left" shrinkToFit="1"/>
    </xf>
    <xf numFmtId="0" fontId="6" fillId="0" borderId="30" xfId="2" applyFont="1" applyFill="1" applyBorder="1" applyAlignment="1">
      <alignment horizontal="left" shrinkToFit="1"/>
    </xf>
    <xf numFmtId="2" fontId="1" fillId="0" borderId="29" xfId="0" applyNumberFormat="1" applyFont="1" applyFill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/>
    </xf>
    <xf numFmtId="0" fontId="6" fillId="0" borderId="12" xfId="2" applyFont="1" applyFill="1" applyBorder="1" applyAlignment="1">
      <alignment horizontal="left" shrinkToFit="1"/>
    </xf>
    <xf numFmtId="0" fontId="2" fillId="5" borderId="28" xfId="1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left" shrinkToFit="1"/>
    </xf>
    <xf numFmtId="0" fontId="6" fillId="0" borderId="32" xfId="2" applyFont="1" applyFill="1" applyBorder="1" applyAlignment="1">
      <alignment horizontal="left" shrinkToFit="1"/>
    </xf>
    <xf numFmtId="0" fontId="6" fillId="0" borderId="25" xfId="2" applyFont="1" applyFill="1" applyBorder="1" applyAlignment="1">
      <alignment horizontal="left" shrinkToFit="1"/>
    </xf>
    <xf numFmtId="2" fontId="2" fillId="6" borderId="31" xfId="1" applyNumberFormat="1" applyFont="1" applyFill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2" fontId="1" fillId="5" borderId="31" xfId="0" applyNumberFormat="1" applyFont="1" applyFill="1" applyBorder="1" applyAlignment="1">
      <alignment horizontal="center" vertical="center"/>
    </xf>
    <xf numFmtId="2" fontId="1" fillId="5" borderId="29" xfId="0" applyNumberFormat="1" applyFont="1" applyFill="1" applyBorder="1" applyAlignment="1">
      <alignment horizontal="center" vertical="center"/>
    </xf>
    <xf numFmtId="2" fontId="2" fillId="5" borderId="31" xfId="0" applyNumberFormat="1" applyFont="1" applyFill="1" applyBorder="1" applyAlignment="1">
      <alignment horizontal="center" vertical="center"/>
    </xf>
    <xf numFmtId="2" fontId="12" fillId="0" borderId="31" xfId="0" applyNumberFormat="1" applyFont="1" applyFill="1" applyBorder="1" applyAlignment="1">
      <alignment horizontal="center" vertical="center"/>
    </xf>
    <xf numFmtId="2" fontId="12" fillId="0" borderId="32" xfId="0" applyNumberFormat="1" applyFont="1" applyFill="1" applyBorder="1" applyAlignment="1">
      <alignment horizontal="center" vertical="center"/>
    </xf>
    <xf numFmtId="2" fontId="12" fillId="0" borderId="25" xfId="0" applyNumberFormat="1" applyFont="1" applyFill="1" applyBorder="1" applyAlignment="1">
      <alignment horizontal="center" vertical="center"/>
    </xf>
    <xf numFmtId="0" fontId="2" fillId="7" borderId="28" xfId="1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left" shrinkToFit="1"/>
    </xf>
    <xf numFmtId="0" fontId="6" fillId="0" borderId="34" xfId="2" applyFont="1" applyFill="1" applyBorder="1" applyAlignment="1">
      <alignment horizontal="left" shrinkToFit="1"/>
    </xf>
    <xf numFmtId="0" fontId="6" fillId="0" borderId="35" xfId="2" applyFont="1" applyFill="1" applyBorder="1" applyAlignment="1">
      <alignment horizontal="left" shrinkToFit="1"/>
    </xf>
    <xf numFmtId="0" fontId="6" fillId="0" borderId="28" xfId="2" applyFont="1" applyFill="1" applyBorder="1" applyAlignment="1">
      <alignment horizontal="left" shrinkToFit="1"/>
    </xf>
    <xf numFmtId="0" fontId="16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6" fillId="0" borderId="15" xfId="2" applyFont="1" applyFill="1" applyBorder="1" applyAlignment="1">
      <alignment horizontal="left" shrinkToFit="1"/>
    </xf>
    <xf numFmtId="0" fontId="6" fillId="0" borderId="36" xfId="2" applyFont="1" applyFill="1" applyBorder="1" applyAlignment="1">
      <alignment horizontal="left" shrinkToFit="1"/>
    </xf>
    <xf numFmtId="0" fontId="6" fillId="0" borderId="37" xfId="2" applyFont="1" applyFill="1" applyBorder="1" applyAlignment="1">
      <alignment horizontal="left" shrinkToFit="1"/>
    </xf>
    <xf numFmtId="2" fontId="18" fillId="7" borderId="29" xfId="1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2" fontId="18" fillId="8" borderId="0" xfId="1" applyNumberFormat="1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shrinkToFit="1"/>
    </xf>
    <xf numFmtId="2" fontId="18" fillId="7" borderId="24" xfId="1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/>
    </xf>
    <xf numFmtId="2" fontId="2" fillId="6" borderId="28" xfId="1" applyNumberFormat="1" applyFont="1" applyFill="1" applyBorder="1" applyAlignment="1">
      <alignment horizontal="center" vertical="center"/>
    </xf>
    <xf numFmtId="2" fontId="2" fillId="6" borderId="32" xfId="1" applyNumberFormat="1" applyFont="1" applyFill="1" applyBorder="1" applyAlignment="1">
      <alignment horizontal="center" vertical="center"/>
    </xf>
    <xf numFmtId="2" fontId="2" fillId="6" borderId="25" xfId="1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0" fontId="2" fillId="5" borderId="40" xfId="1" applyFont="1" applyFill="1" applyBorder="1" applyAlignment="1">
      <alignment horizontal="center" vertical="center"/>
    </xf>
    <xf numFmtId="0" fontId="2" fillId="7" borderId="41" xfId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0" fillId="0" borderId="31" xfId="2" applyFont="1" applyFill="1" applyBorder="1" applyAlignment="1">
      <alignment horizontal="left" shrinkToFit="1"/>
    </xf>
    <xf numFmtId="0" fontId="0" fillId="0" borderId="29" xfId="2" applyFont="1" applyFill="1" applyBorder="1" applyAlignment="1">
      <alignment horizontal="left" shrinkToFit="1"/>
    </xf>
    <xf numFmtId="0" fontId="2" fillId="5" borderId="42" xfId="1" applyFont="1" applyFill="1" applyBorder="1" applyAlignment="1">
      <alignment horizontal="center" vertical="center"/>
    </xf>
    <xf numFmtId="2" fontId="2" fillId="8" borderId="31" xfId="1" applyNumberFormat="1" applyFont="1" applyFill="1" applyBorder="1" applyAlignment="1">
      <alignment horizontal="center" vertical="center"/>
    </xf>
    <xf numFmtId="2" fontId="2" fillId="8" borderId="29" xfId="1" applyNumberFormat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0" fontId="6" fillId="0" borderId="26" xfId="2" applyFont="1" applyFill="1" applyBorder="1" applyAlignment="1">
      <alignment horizontal="left" shrinkToFit="1"/>
    </xf>
    <xf numFmtId="2" fontId="1" fillId="0" borderId="27" xfId="0" applyNumberFormat="1" applyFont="1" applyFill="1" applyBorder="1" applyAlignment="1">
      <alignment horizontal="center" vertical="center"/>
    </xf>
    <xf numFmtId="2" fontId="1" fillId="0" borderId="30" xfId="0" applyNumberFormat="1" applyFont="1" applyFill="1" applyBorder="1" applyAlignment="1">
      <alignment horizontal="center" vertical="center"/>
    </xf>
    <xf numFmtId="2" fontId="1" fillId="0" borderId="39" xfId="0" applyNumberFormat="1" applyFont="1" applyFill="1" applyBorder="1" applyAlignment="1">
      <alignment horizontal="center" vertical="center"/>
    </xf>
    <xf numFmtId="2" fontId="12" fillId="0" borderId="44" xfId="0" applyNumberFormat="1" applyFont="1" applyFill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2" fontId="1" fillId="5" borderId="32" xfId="0" applyNumberFormat="1" applyFont="1" applyFill="1" applyBorder="1" applyAlignment="1">
      <alignment horizontal="center" vertical="center"/>
    </xf>
    <xf numFmtId="2" fontId="1" fillId="5" borderId="25" xfId="0" applyNumberFormat="1" applyFont="1" applyFill="1" applyBorder="1" applyAlignment="1">
      <alignment horizontal="center" vertical="center"/>
    </xf>
    <xf numFmtId="2" fontId="1" fillId="5" borderId="36" xfId="0" applyNumberFormat="1" applyFont="1" applyFill="1" applyBorder="1" applyAlignment="1">
      <alignment horizontal="center" vertical="center"/>
    </xf>
    <xf numFmtId="2" fontId="1" fillId="5" borderId="37" xfId="0" applyNumberFormat="1" applyFont="1" applyFill="1" applyBorder="1" applyAlignment="1">
      <alignment horizontal="center" vertical="center"/>
    </xf>
    <xf numFmtId="2" fontId="12" fillId="0" borderId="36" xfId="0" applyNumberFormat="1" applyFont="1" applyFill="1" applyBorder="1" applyAlignment="1">
      <alignment horizontal="center" vertical="center"/>
    </xf>
    <xf numFmtId="2" fontId="12" fillId="0" borderId="37" xfId="0" applyNumberFormat="1" applyFont="1" applyFill="1" applyBorder="1" applyAlignment="1">
      <alignment horizontal="center" vertical="center"/>
    </xf>
    <xf numFmtId="2" fontId="18" fillId="7" borderId="32" xfId="1" applyNumberFormat="1" applyFont="1" applyFill="1" applyBorder="1" applyAlignment="1">
      <alignment horizontal="center" vertical="center"/>
    </xf>
    <xf numFmtId="2" fontId="1" fillId="5" borderId="23" xfId="0" applyNumberFormat="1" applyFont="1" applyFill="1" applyBorder="1" applyAlignment="1">
      <alignment horizontal="center" vertical="center"/>
    </xf>
    <xf numFmtId="2" fontId="18" fillId="7" borderId="23" xfId="1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/>
    </xf>
    <xf numFmtId="0" fontId="6" fillId="0" borderId="24" xfId="2" applyFont="1" applyFill="1" applyBorder="1" applyAlignment="1">
      <alignment horizontal="left" shrinkToFit="1"/>
    </xf>
    <xf numFmtId="0" fontId="14" fillId="0" borderId="0" xfId="1" applyFont="1" applyFill="1" applyBorder="1" applyAlignment="1">
      <alignment vertical="center"/>
    </xf>
    <xf numFmtId="2" fontId="1" fillId="0" borderId="25" xfId="0" applyNumberFormat="1" applyFont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2" fontId="1" fillId="0" borderId="39" xfId="0" applyNumberFormat="1" applyFont="1" applyBorder="1" applyAlignment="1">
      <alignment horizontal="center" vertical="center"/>
    </xf>
    <xf numFmtId="2" fontId="12" fillId="0" borderId="39" xfId="0" applyNumberFormat="1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/>
    </xf>
    <xf numFmtId="0" fontId="0" fillId="0" borderId="32" xfId="0" applyBorder="1"/>
    <xf numFmtId="0" fontId="0" fillId="0" borderId="36" xfId="0" applyBorder="1"/>
    <xf numFmtId="2" fontId="1" fillId="0" borderId="36" xfId="0" applyNumberFormat="1" applyFont="1" applyFill="1" applyBorder="1" applyAlignment="1">
      <alignment horizontal="center" vertical="center"/>
    </xf>
    <xf numFmtId="2" fontId="2" fillId="6" borderId="36" xfId="1" applyNumberFormat="1" applyFont="1" applyFill="1" applyBorder="1" applyAlignment="1">
      <alignment horizontal="center" vertical="center"/>
    </xf>
    <xf numFmtId="2" fontId="2" fillId="6" borderId="37" xfId="1" applyNumberFormat="1" applyFont="1" applyFill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2" fontId="1" fillId="0" borderId="37" xfId="0" applyNumberFormat="1" applyFont="1" applyBorder="1" applyAlignment="1">
      <alignment horizontal="center" vertical="center"/>
    </xf>
    <xf numFmtId="0" fontId="0" fillId="0" borderId="36" xfId="0" applyFill="1" applyBorder="1"/>
    <xf numFmtId="0" fontId="17" fillId="0" borderId="28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 vertical="center"/>
    </xf>
    <xf numFmtId="0" fontId="0" fillId="0" borderId="15" xfId="0" applyBorder="1"/>
    <xf numFmtId="2" fontId="1" fillId="0" borderId="3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1" fontId="13" fillId="3" borderId="15" xfId="0" applyNumberFormat="1" applyFont="1" applyFill="1" applyBorder="1" applyAlignment="1">
      <alignment horizontal="center" shrinkToFit="1"/>
    </xf>
    <xf numFmtId="1" fontId="13" fillId="3" borderId="16" xfId="0" applyNumberFormat="1" applyFont="1" applyFill="1" applyBorder="1" applyAlignment="1">
      <alignment horizontal="center" shrinkToFit="1"/>
    </xf>
    <xf numFmtId="1" fontId="14" fillId="0" borderId="13" xfId="0" applyNumberFormat="1" applyFont="1" applyFill="1" applyBorder="1" applyAlignment="1">
      <alignment horizontal="center" shrinkToFit="1"/>
    </xf>
    <xf numFmtId="1" fontId="14" fillId="0" borderId="14" xfId="0" applyNumberFormat="1" applyFont="1" applyFill="1" applyBorder="1" applyAlignment="1">
      <alignment horizontal="center" shrinkToFit="1"/>
    </xf>
    <xf numFmtId="1" fontId="14" fillId="0" borderId="9" xfId="0" applyNumberFormat="1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shrinkToFit="1"/>
    </xf>
    <xf numFmtId="0" fontId="10" fillId="4" borderId="4" xfId="0" applyFont="1" applyFill="1" applyBorder="1" applyAlignment="1">
      <alignment horizontal="center" shrinkToFit="1"/>
    </xf>
    <xf numFmtId="0" fontId="14" fillId="0" borderId="13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shrinkToFit="1"/>
    </xf>
    <xf numFmtId="0" fontId="10" fillId="9" borderId="16" xfId="0" applyFont="1" applyFill="1" applyBorder="1" applyAlignment="1">
      <alignment horizontal="center" shrinkToFit="1"/>
    </xf>
    <xf numFmtId="1" fontId="13" fillId="9" borderId="15" xfId="0" applyNumberFormat="1" applyFont="1" applyFill="1" applyBorder="1" applyAlignment="1">
      <alignment horizontal="center" shrinkToFit="1"/>
    </xf>
    <xf numFmtId="1" fontId="13" fillId="9" borderId="16" xfId="0" applyNumberFormat="1" applyFont="1" applyFill="1" applyBorder="1" applyAlignment="1">
      <alignment horizontal="center" shrinkToFit="1"/>
    </xf>
    <xf numFmtId="1" fontId="13" fillId="9" borderId="3" xfId="0" applyNumberFormat="1" applyFont="1" applyFill="1" applyBorder="1" applyAlignment="1">
      <alignment horizontal="center" vertical="center" shrinkToFit="1"/>
    </xf>
    <xf numFmtId="1" fontId="13" fillId="9" borderId="4" xfId="0" applyNumberFormat="1" applyFont="1" applyFill="1" applyBorder="1" applyAlignment="1">
      <alignment horizontal="center" vertical="center" shrinkToFit="1"/>
    </xf>
    <xf numFmtId="1" fontId="13" fillId="9" borderId="5" xfId="0" applyNumberFormat="1" applyFont="1" applyFill="1" applyBorder="1" applyAlignment="1">
      <alignment horizontal="center" vertical="center" shrinkToFit="1"/>
    </xf>
    <xf numFmtId="0" fontId="10" fillId="9" borderId="3" xfId="0" applyFont="1" applyFill="1" applyBorder="1" applyAlignment="1">
      <alignment horizontal="center" vertical="center" shrinkToFit="1"/>
    </xf>
    <xf numFmtId="0" fontId="10" fillId="9" borderId="4" xfId="0" applyFont="1" applyFill="1" applyBorder="1" applyAlignment="1">
      <alignment horizontal="center" vertical="center" shrinkToFit="1"/>
    </xf>
    <xf numFmtId="1" fontId="14" fillId="0" borderId="17" xfId="0" applyNumberFormat="1" applyFont="1" applyFill="1" applyBorder="1" applyAlignment="1">
      <alignment horizontal="center" shrinkToFit="1"/>
    </xf>
    <xf numFmtId="1" fontId="14" fillId="0" borderId="18" xfId="0" applyNumberFormat="1" applyFont="1" applyFill="1" applyBorder="1" applyAlignment="1">
      <alignment horizontal="center" shrinkToFit="1"/>
    </xf>
    <xf numFmtId="1" fontId="14" fillId="0" borderId="19" xfId="0" applyNumberFormat="1" applyFont="1" applyFill="1" applyBorder="1" applyAlignment="1">
      <alignment horizontal="center" shrinkToFit="1"/>
    </xf>
    <xf numFmtId="1" fontId="13" fillId="9" borderId="15" xfId="0" applyNumberFormat="1" applyFont="1" applyFill="1" applyBorder="1" applyAlignment="1">
      <alignment horizontal="center" vertical="center" shrinkToFit="1"/>
    </xf>
    <xf numFmtId="1" fontId="13" fillId="9" borderId="46" xfId="0" applyNumberFormat="1" applyFont="1" applyFill="1" applyBorder="1" applyAlignment="1">
      <alignment horizontal="center" vertical="center" shrinkToFit="1"/>
    </xf>
    <xf numFmtId="1" fontId="14" fillId="0" borderId="17" xfId="0" applyNumberFormat="1" applyFont="1" applyFill="1" applyBorder="1" applyAlignment="1">
      <alignment horizontal="center" vertical="center" shrinkToFit="1"/>
    </xf>
    <xf numFmtId="1" fontId="14" fillId="0" borderId="18" xfId="0" applyNumberFormat="1" applyFont="1" applyFill="1" applyBorder="1" applyAlignment="1">
      <alignment horizontal="center" vertical="center" shrinkToFit="1"/>
    </xf>
    <xf numFmtId="1" fontId="14" fillId="0" borderId="19" xfId="0" applyNumberFormat="1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6" fillId="0" borderId="0" xfId="2" applyFont="1" applyFill="1" applyBorder="1" applyAlignment="1">
      <alignment shrinkToFit="1"/>
    </xf>
    <xf numFmtId="2" fontId="2" fillId="0" borderId="0" xfId="1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6" fillId="0" borderId="25" xfId="2" applyFont="1" applyFill="1" applyBorder="1" applyAlignment="1">
      <alignment horizontal="center" shrinkToFit="1"/>
    </xf>
    <xf numFmtId="2" fontId="6" fillId="0" borderId="25" xfId="2" applyNumberFormat="1" applyFont="1" applyFill="1" applyBorder="1" applyAlignment="1">
      <alignment horizontal="center" shrinkToFit="1"/>
    </xf>
    <xf numFmtId="0" fontId="1" fillId="8" borderId="0" xfId="0" applyFont="1" applyFill="1" applyBorder="1" applyAlignment="1"/>
    <xf numFmtId="0" fontId="5" fillId="8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shrinkToFit="1"/>
    </xf>
    <xf numFmtId="0" fontId="6" fillId="0" borderId="36" xfId="2" applyFont="1" applyFill="1" applyBorder="1" applyAlignment="1">
      <alignment horizontal="center" shrinkToFit="1"/>
    </xf>
    <xf numFmtId="0" fontId="6" fillId="0" borderId="37" xfId="2" applyFont="1" applyFill="1" applyBorder="1" applyAlignment="1">
      <alignment horizontal="center" shrinkToFit="1"/>
    </xf>
    <xf numFmtId="0" fontId="6" fillId="0" borderId="31" xfId="2" applyFont="1" applyFill="1" applyBorder="1" applyAlignment="1">
      <alignment horizontal="center" shrinkToFit="1"/>
    </xf>
    <xf numFmtId="0" fontId="6" fillId="0" borderId="1" xfId="2" applyFont="1" applyFill="1" applyBorder="1" applyAlignment="1">
      <alignment horizontal="center" shrinkToFit="1"/>
    </xf>
    <xf numFmtId="0" fontId="6" fillId="0" borderId="32" xfId="2" applyFont="1" applyFill="1" applyBorder="1" applyAlignment="1">
      <alignment horizontal="center" shrinkToFit="1"/>
    </xf>
    <xf numFmtId="0" fontId="6" fillId="0" borderId="29" xfId="2" applyFont="1" applyFill="1" applyBorder="1" applyAlignment="1">
      <alignment horizontal="center" shrinkToFit="1"/>
    </xf>
    <xf numFmtId="0" fontId="1" fillId="0" borderId="28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  <colors>
    <mruColors>
      <color rgb="FFFFCC66"/>
      <color rgb="FFFFCC99"/>
      <color rgb="FFCCFFFF"/>
      <color rgb="FF3399FF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29"/>
  <sheetViews>
    <sheetView topLeftCell="A104" zoomScale="90" zoomScaleNormal="90" zoomScalePageLayoutView="90" workbookViewId="0">
      <selection activeCell="Q142" sqref="Q142"/>
    </sheetView>
  </sheetViews>
  <sheetFormatPr baseColWidth="10" defaultColWidth="10.83203125" defaultRowHeight="15" x14ac:dyDescent="0.25"/>
  <cols>
    <col min="1" max="1" width="1.33203125" style="1" customWidth="1"/>
    <col min="2" max="2" width="4.33203125" style="7" customWidth="1"/>
    <col min="3" max="3" width="4.5" style="8" bestFit="1" customWidth="1"/>
    <col min="4" max="4" width="23" style="1" bestFit="1" customWidth="1"/>
    <col min="5" max="5" width="32.1640625" style="9" bestFit="1" customWidth="1"/>
    <col min="6" max="16" width="10.6640625" style="1" customWidth="1"/>
    <col min="17" max="16384" width="10.83203125" style="1"/>
  </cols>
  <sheetData>
    <row r="1" spans="1:16" s="2" customFormat="1" ht="27" customHeight="1" x14ac:dyDescent="0.25">
      <c r="B1" s="232" t="s">
        <v>1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4"/>
    </row>
    <row r="2" spans="1:16" s="2" customFormat="1" ht="9" customHeight="1" thickBot="1" x14ac:dyDescent="0.3">
      <c r="B2" s="7"/>
      <c r="C2" s="8"/>
      <c r="D2" s="1"/>
      <c r="E2" s="9"/>
      <c r="F2" s="1"/>
      <c r="G2" s="1"/>
      <c r="H2" s="1"/>
      <c r="I2" s="1"/>
    </row>
    <row r="3" spans="1:16" s="2" customFormat="1" ht="18" x14ac:dyDescent="0.25">
      <c r="A3" s="2">
        <v>1.4</v>
      </c>
      <c r="B3" s="3"/>
      <c r="C3" s="6"/>
      <c r="E3" s="10"/>
      <c r="F3" s="240" t="s">
        <v>0</v>
      </c>
      <c r="G3" s="241"/>
      <c r="H3" s="241"/>
      <c r="I3" s="241"/>
      <c r="J3" s="241"/>
      <c r="K3" s="241"/>
      <c r="L3" s="241"/>
      <c r="M3" s="241"/>
      <c r="N3" s="241"/>
      <c r="O3" s="242"/>
    </row>
    <row r="4" spans="1:16" s="4" customFormat="1" ht="15" customHeight="1" thickBot="1" x14ac:dyDescent="0.3">
      <c r="C4" s="6"/>
      <c r="D4" s="238" t="s">
        <v>2</v>
      </c>
      <c r="E4" s="239"/>
      <c r="F4" s="28" t="s">
        <v>10</v>
      </c>
      <c r="G4" s="86" t="s">
        <v>12</v>
      </c>
      <c r="H4" s="28" t="s">
        <v>13</v>
      </c>
      <c r="I4" s="30" t="s">
        <v>14</v>
      </c>
      <c r="J4" s="87" t="s">
        <v>15</v>
      </c>
      <c r="K4" s="30" t="s">
        <v>16</v>
      </c>
      <c r="L4" s="28" t="s">
        <v>17</v>
      </c>
      <c r="M4" s="29" t="s">
        <v>18</v>
      </c>
      <c r="N4" s="28" t="s">
        <v>19</v>
      </c>
      <c r="O4" s="31" t="s">
        <v>6</v>
      </c>
    </row>
    <row r="5" spans="1:16" s="2" customFormat="1" ht="15" customHeight="1" x14ac:dyDescent="0.25">
      <c r="B5" s="222">
        <v>6</v>
      </c>
      <c r="C5" s="223">
        <v>1</v>
      </c>
      <c r="D5" s="68" t="s">
        <v>28</v>
      </c>
      <c r="E5" s="69" t="s">
        <v>29</v>
      </c>
      <c r="F5" s="23">
        <v>1.9</v>
      </c>
      <c r="G5" s="83">
        <f t="shared" ref="G5:G21" si="0">F5</f>
        <v>1.9</v>
      </c>
      <c r="H5" s="23">
        <v>2.6</v>
      </c>
      <c r="I5" s="23">
        <v>2</v>
      </c>
      <c r="J5" s="84">
        <f t="shared" ref="J5:J21" si="1">I5</f>
        <v>2</v>
      </c>
      <c r="K5" s="32">
        <f t="shared" ref="K5:K21" si="2">SUM(I5:J5)/2</f>
        <v>2</v>
      </c>
      <c r="L5" s="32">
        <f t="shared" ref="L5:L21" si="3">SUM(H5+K5)</f>
        <v>4.5999999999999996</v>
      </c>
      <c r="M5" s="33">
        <f t="shared" ref="M5:M20" si="4">15-L5</f>
        <v>10.4</v>
      </c>
      <c r="N5" s="61"/>
      <c r="O5" s="34">
        <f t="shared" ref="O5:O20" si="5">SUM(G5+M5)-N5+4</f>
        <v>16.3</v>
      </c>
    </row>
    <row r="6" spans="1:16" s="2" customFormat="1" ht="15" customHeight="1" x14ac:dyDescent="0.25">
      <c r="B6" s="89">
        <v>14</v>
      </c>
      <c r="C6" s="54">
        <v>2</v>
      </c>
      <c r="D6" s="70" t="s">
        <v>40</v>
      </c>
      <c r="E6" s="71" t="s">
        <v>31</v>
      </c>
      <c r="F6" s="26">
        <v>1.2</v>
      </c>
      <c r="G6" s="83">
        <f t="shared" si="0"/>
        <v>1.2</v>
      </c>
      <c r="H6" s="26">
        <v>2.7</v>
      </c>
      <c r="I6" s="26">
        <v>1.5</v>
      </c>
      <c r="J6" s="84">
        <f t="shared" si="1"/>
        <v>1.5</v>
      </c>
      <c r="K6" s="35">
        <f t="shared" si="2"/>
        <v>1.5</v>
      </c>
      <c r="L6" s="35">
        <f t="shared" si="3"/>
        <v>4.2</v>
      </c>
      <c r="M6" s="36">
        <f t="shared" si="4"/>
        <v>10.8</v>
      </c>
      <c r="N6" s="62"/>
      <c r="O6" s="37">
        <f t="shared" si="5"/>
        <v>16</v>
      </c>
    </row>
    <row r="7" spans="1:16" s="2" customFormat="1" ht="15" customHeight="1" x14ac:dyDescent="0.25">
      <c r="B7" s="53">
        <v>3</v>
      </c>
      <c r="C7" s="54">
        <v>3</v>
      </c>
      <c r="D7" s="70" t="s">
        <v>24</v>
      </c>
      <c r="E7" s="71" t="s">
        <v>25</v>
      </c>
      <c r="F7" s="26">
        <v>1.8</v>
      </c>
      <c r="G7" s="83">
        <f t="shared" si="0"/>
        <v>1.8</v>
      </c>
      <c r="H7" s="26">
        <v>2.6</v>
      </c>
      <c r="I7" s="26">
        <v>2.2000000000000002</v>
      </c>
      <c r="J7" s="84">
        <f t="shared" si="1"/>
        <v>2.2000000000000002</v>
      </c>
      <c r="K7" s="35">
        <f t="shared" si="2"/>
        <v>2.2000000000000002</v>
      </c>
      <c r="L7" s="35">
        <f t="shared" si="3"/>
        <v>4.8000000000000007</v>
      </c>
      <c r="M7" s="36">
        <f t="shared" si="4"/>
        <v>10.199999999999999</v>
      </c>
      <c r="N7" s="62"/>
      <c r="O7" s="37">
        <f t="shared" si="5"/>
        <v>16</v>
      </c>
    </row>
    <row r="8" spans="1:16" s="5" customFormat="1" ht="15" customHeight="1" x14ac:dyDescent="0.25">
      <c r="B8" s="89">
        <v>13</v>
      </c>
      <c r="C8" s="54">
        <v>4</v>
      </c>
      <c r="D8" s="70" t="s">
        <v>38</v>
      </c>
      <c r="E8" s="71" t="s">
        <v>39</v>
      </c>
      <c r="F8" s="26">
        <v>1.1000000000000001</v>
      </c>
      <c r="G8" s="83">
        <f t="shared" si="0"/>
        <v>1.1000000000000001</v>
      </c>
      <c r="H8" s="26">
        <v>2.9</v>
      </c>
      <c r="I8" s="26">
        <v>1.4</v>
      </c>
      <c r="J8" s="84">
        <f t="shared" si="1"/>
        <v>1.4</v>
      </c>
      <c r="K8" s="35">
        <f t="shared" si="2"/>
        <v>1.4</v>
      </c>
      <c r="L8" s="35">
        <f t="shared" si="3"/>
        <v>4.3</v>
      </c>
      <c r="M8" s="36">
        <f t="shared" si="4"/>
        <v>10.7</v>
      </c>
      <c r="N8" s="62"/>
      <c r="O8" s="37">
        <f t="shared" si="5"/>
        <v>15.799999999999999</v>
      </c>
    </row>
    <row r="9" spans="1:16" s="5" customFormat="1" ht="15" customHeight="1" x14ac:dyDescent="0.25">
      <c r="B9" s="53">
        <v>2</v>
      </c>
      <c r="C9" s="54">
        <v>5</v>
      </c>
      <c r="D9" s="70" t="s">
        <v>22</v>
      </c>
      <c r="E9" s="71" t="s">
        <v>23</v>
      </c>
      <c r="F9" s="26">
        <v>1.9</v>
      </c>
      <c r="G9" s="83">
        <f t="shared" si="0"/>
        <v>1.9</v>
      </c>
      <c r="H9" s="26">
        <v>2.7</v>
      </c>
      <c r="I9" s="26">
        <v>2.5</v>
      </c>
      <c r="J9" s="84">
        <f t="shared" si="1"/>
        <v>2.5</v>
      </c>
      <c r="K9" s="35">
        <f t="shared" si="2"/>
        <v>2.5</v>
      </c>
      <c r="L9" s="35">
        <f t="shared" si="3"/>
        <v>5.2</v>
      </c>
      <c r="M9" s="36">
        <f t="shared" si="4"/>
        <v>9.8000000000000007</v>
      </c>
      <c r="N9" s="62"/>
      <c r="O9" s="37">
        <f t="shared" si="5"/>
        <v>15.700000000000001</v>
      </c>
    </row>
    <row r="10" spans="1:16" s="5" customFormat="1" ht="15" customHeight="1" x14ac:dyDescent="0.25">
      <c r="B10" s="88">
        <v>4</v>
      </c>
      <c r="C10" s="54">
        <v>6</v>
      </c>
      <c r="D10" s="70" t="s">
        <v>26</v>
      </c>
      <c r="E10" s="71" t="s">
        <v>23</v>
      </c>
      <c r="F10" s="26">
        <v>1.4</v>
      </c>
      <c r="G10" s="83">
        <f t="shared" si="0"/>
        <v>1.4</v>
      </c>
      <c r="H10" s="26">
        <v>2.5</v>
      </c>
      <c r="I10" s="26">
        <v>2.5</v>
      </c>
      <c r="J10" s="84">
        <f t="shared" si="1"/>
        <v>2.5</v>
      </c>
      <c r="K10" s="35">
        <f t="shared" si="2"/>
        <v>2.5</v>
      </c>
      <c r="L10" s="35">
        <f t="shared" si="3"/>
        <v>5</v>
      </c>
      <c r="M10" s="36">
        <f t="shared" si="4"/>
        <v>10</v>
      </c>
      <c r="N10" s="62"/>
      <c r="O10" s="37">
        <f t="shared" si="5"/>
        <v>15.4</v>
      </c>
    </row>
    <row r="11" spans="1:16" s="5" customFormat="1" ht="15" customHeight="1" x14ac:dyDescent="0.25">
      <c r="B11" s="89">
        <v>7</v>
      </c>
      <c r="C11" s="54">
        <v>7</v>
      </c>
      <c r="D11" s="70" t="s">
        <v>30</v>
      </c>
      <c r="E11" s="71" t="s">
        <v>31</v>
      </c>
      <c r="F11" s="26">
        <v>0.9</v>
      </c>
      <c r="G11" s="83">
        <f t="shared" si="0"/>
        <v>0.9</v>
      </c>
      <c r="H11" s="26">
        <v>2.7</v>
      </c>
      <c r="I11" s="26">
        <v>2.1</v>
      </c>
      <c r="J11" s="84">
        <f t="shared" si="1"/>
        <v>2.1</v>
      </c>
      <c r="K11" s="35">
        <f t="shared" si="2"/>
        <v>2.1</v>
      </c>
      <c r="L11" s="35">
        <f t="shared" si="3"/>
        <v>4.8000000000000007</v>
      </c>
      <c r="M11" s="36">
        <f t="shared" si="4"/>
        <v>10.199999999999999</v>
      </c>
      <c r="N11" s="62"/>
      <c r="O11" s="37">
        <f t="shared" si="5"/>
        <v>15.1</v>
      </c>
    </row>
    <row r="12" spans="1:16" s="5" customFormat="1" ht="15" customHeight="1" x14ac:dyDescent="0.25">
      <c r="B12" s="89">
        <v>10</v>
      </c>
      <c r="C12" s="54">
        <v>8</v>
      </c>
      <c r="D12" s="70" t="s">
        <v>35</v>
      </c>
      <c r="E12" s="71" t="s">
        <v>23</v>
      </c>
      <c r="F12" s="26">
        <v>1.3</v>
      </c>
      <c r="G12" s="83">
        <f t="shared" si="0"/>
        <v>1.3</v>
      </c>
      <c r="H12" s="26">
        <v>2.8</v>
      </c>
      <c r="I12" s="26">
        <v>2.5</v>
      </c>
      <c r="J12" s="84">
        <f t="shared" si="1"/>
        <v>2.5</v>
      </c>
      <c r="K12" s="35">
        <f t="shared" si="2"/>
        <v>2.5</v>
      </c>
      <c r="L12" s="35">
        <f t="shared" si="3"/>
        <v>5.3</v>
      </c>
      <c r="M12" s="36">
        <f t="shared" si="4"/>
        <v>9.6999999999999993</v>
      </c>
      <c r="N12" s="62"/>
      <c r="O12" s="37">
        <f t="shared" si="5"/>
        <v>15</v>
      </c>
    </row>
    <row r="13" spans="1:16" s="5" customFormat="1" ht="15" customHeight="1" x14ac:dyDescent="0.25">
      <c r="B13" s="88">
        <v>5</v>
      </c>
      <c r="C13" s="54">
        <v>9</v>
      </c>
      <c r="D13" s="70" t="s">
        <v>27</v>
      </c>
      <c r="E13" s="71" t="s">
        <v>23</v>
      </c>
      <c r="F13" s="26">
        <v>1.2</v>
      </c>
      <c r="G13" s="83">
        <f>F13</f>
        <v>1.2</v>
      </c>
      <c r="H13" s="26">
        <v>2.5</v>
      </c>
      <c r="I13" s="26">
        <v>2.8</v>
      </c>
      <c r="J13" s="84">
        <f>I13</f>
        <v>2.8</v>
      </c>
      <c r="K13" s="35">
        <f>SUM(I13:J13)/2</f>
        <v>2.8</v>
      </c>
      <c r="L13" s="35">
        <f>SUM(H13+K13)</f>
        <v>5.3</v>
      </c>
      <c r="M13" s="36">
        <f>15-L13</f>
        <v>9.6999999999999993</v>
      </c>
      <c r="N13" s="62"/>
      <c r="O13" s="37">
        <f>SUM(G13+M13)-N13+4</f>
        <v>14.899999999999999</v>
      </c>
    </row>
    <row r="14" spans="1:16" ht="16" x14ac:dyDescent="0.25">
      <c r="B14" s="263">
        <v>1</v>
      </c>
      <c r="C14" s="226">
        <v>0</v>
      </c>
      <c r="D14" s="73" t="s">
        <v>20</v>
      </c>
      <c r="E14" s="74" t="s">
        <v>21</v>
      </c>
      <c r="F14" s="75">
        <v>1.4</v>
      </c>
      <c r="G14" s="83">
        <f>F14</f>
        <v>1.4</v>
      </c>
      <c r="H14" s="75">
        <v>2.9</v>
      </c>
      <c r="I14" s="75">
        <v>2.6</v>
      </c>
      <c r="J14" s="84">
        <f>I14</f>
        <v>2.6</v>
      </c>
      <c r="K14" s="76">
        <f>SUM(I14:J14)/2</f>
        <v>2.6</v>
      </c>
      <c r="L14" s="76">
        <f>SUM(H14+K14)</f>
        <v>5.5</v>
      </c>
      <c r="M14" s="77">
        <f>15-L14</f>
        <v>9.5</v>
      </c>
      <c r="N14" s="78"/>
      <c r="O14" s="79">
        <f>SUM(G14+M14)-N14+4</f>
        <v>14.9</v>
      </c>
    </row>
    <row r="15" spans="1:16" ht="16" x14ac:dyDescent="0.25">
      <c r="B15" s="90">
        <v>15</v>
      </c>
      <c r="C15" s="123">
        <v>11</v>
      </c>
      <c r="D15" s="81" t="s">
        <v>41</v>
      </c>
      <c r="E15" s="81" t="s">
        <v>23</v>
      </c>
      <c r="F15" s="82">
        <v>1.3</v>
      </c>
      <c r="G15" s="83">
        <f t="shared" si="0"/>
        <v>1.3</v>
      </c>
      <c r="H15" s="82">
        <v>3.1</v>
      </c>
      <c r="I15" s="82">
        <v>2.4</v>
      </c>
      <c r="J15" s="84">
        <f t="shared" si="1"/>
        <v>2.4</v>
      </c>
      <c r="K15" s="35">
        <f t="shared" si="2"/>
        <v>2.4</v>
      </c>
      <c r="L15" s="35">
        <f t="shared" si="3"/>
        <v>5.5</v>
      </c>
      <c r="M15" s="36">
        <f t="shared" si="4"/>
        <v>9.5</v>
      </c>
      <c r="N15" s="85"/>
      <c r="O15" s="37">
        <f t="shared" si="5"/>
        <v>14.8</v>
      </c>
    </row>
    <row r="16" spans="1:16" ht="16" x14ac:dyDescent="0.25">
      <c r="B16" s="90">
        <v>16</v>
      </c>
      <c r="C16" s="123">
        <v>12</v>
      </c>
      <c r="D16" s="81" t="s">
        <v>42</v>
      </c>
      <c r="E16" s="81" t="s">
        <v>31</v>
      </c>
      <c r="F16" s="82">
        <v>0.7</v>
      </c>
      <c r="G16" s="83">
        <f t="shared" si="0"/>
        <v>0.7</v>
      </c>
      <c r="H16" s="82">
        <v>2.7</v>
      </c>
      <c r="I16" s="82">
        <v>2.5</v>
      </c>
      <c r="J16" s="84">
        <f t="shared" si="1"/>
        <v>2.5</v>
      </c>
      <c r="K16" s="35">
        <f t="shared" si="2"/>
        <v>2.5</v>
      </c>
      <c r="L16" s="35">
        <f t="shared" si="3"/>
        <v>5.2</v>
      </c>
      <c r="M16" s="36">
        <f t="shared" si="4"/>
        <v>9.8000000000000007</v>
      </c>
      <c r="N16" s="85"/>
      <c r="O16" s="37">
        <f t="shared" si="5"/>
        <v>14.5</v>
      </c>
    </row>
    <row r="17" spans="2:15" ht="16" x14ac:dyDescent="0.25">
      <c r="B17" s="90">
        <v>11</v>
      </c>
      <c r="C17" s="123">
        <v>13</v>
      </c>
      <c r="D17" s="81" t="s">
        <v>36</v>
      </c>
      <c r="E17" s="81" t="s">
        <v>31</v>
      </c>
      <c r="F17" s="82">
        <v>0.8</v>
      </c>
      <c r="G17" s="83">
        <f t="shared" si="0"/>
        <v>0.8</v>
      </c>
      <c r="H17" s="82">
        <v>2.7</v>
      </c>
      <c r="I17" s="82">
        <v>2.9</v>
      </c>
      <c r="J17" s="84">
        <f t="shared" si="1"/>
        <v>2.9</v>
      </c>
      <c r="K17" s="35">
        <f t="shared" si="2"/>
        <v>2.9</v>
      </c>
      <c r="L17" s="35">
        <f t="shared" si="3"/>
        <v>5.6</v>
      </c>
      <c r="M17" s="36">
        <f t="shared" si="4"/>
        <v>9.4</v>
      </c>
      <c r="N17" s="85"/>
      <c r="O17" s="37">
        <f t="shared" si="5"/>
        <v>14.200000000000001</v>
      </c>
    </row>
    <row r="18" spans="2:15" ht="16" x14ac:dyDescent="0.25">
      <c r="B18" s="90">
        <v>12</v>
      </c>
      <c r="C18" s="123">
        <v>14</v>
      </c>
      <c r="D18" s="81" t="s">
        <v>37</v>
      </c>
      <c r="E18" s="81" t="s">
        <v>23</v>
      </c>
      <c r="F18" s="82">
        <v>1.5</v>
      </c>
      <c r="G18" s="83">
        <f t="shared" si="0"/>
        <v>1.5</v>
      </c>
      <c r="H18" s="82">
        <v>3.1</v>
      </c>
      <c r="I18" s="82">
        <v>3.2</v>
      </c>
      <c r="J18" s="84">
        <f t="shared" si="1"/>
        <v>3.2</v>
      </c>
      <c r="K18" s="35">
        <f t="shared" si="2"/>
        <v>3.2</v>
      </c>
      <c r="L18" s="35">
        <f t="shared" si="3"/>
        <v>6.3000000000000007</v>
      </c>
      <c r="M18" s="36">
        <f t="shared" si="4"/>
        <v>8.6999999999999993</v>
      </c>
      <c r="N18" s="85"/>
      <c r="O18" s="37">
        <f t="shared" si="5"/>
        <v>14.2</v>
      </c>
    </row>
    <row r="19" spans="2:15" ht="16" x14ac:dyDescent="0.25">
      <c r="B19" s="90">
        <v>9</v>
      </c>
      <c r="C19" s="123">
        <v>15</v>
      </c>
      <c r="D19" s="81" t="s">
        <v>34</v>
      </c>
      <c r="E19" s="81" t="s">
        <v>23</v>
      </c>
      <c r="F19" s="82">
        <v>0.9</v>
      </c>
      <c r="G19" s="83">
        <f t="shared" si="0"/>
        <v>0.9</v>
      </c>
      <c r="H19" s="82">
        <v>3.1</v>
      </c>
      <c r="I19" s="82">
        <v>3</v>
      </c>
      <c r="J19" s="84">
        <f t="shared" si="1"/>
        <v>3</v>
      </c>
      <c r="K19" s="35">
        <f t="shared" si="2"/>
        <v>3</v>
      </c>
      <c r="L19" s="35">
        <f t="shared" si="3"/>
        <v>6.1</v>
      </c>
      <c r="M19" s="36">
        <f t="shared" si="4"/>
        <v>8.9</v>
      </c>
      <c r="N19" s="85"/>
      <c r="O19" s="37">
        <f t="shared" si="5"/>
        <v>13.8</v>
      </c>
    </row>
    <row r="20" spans="2:15" ht="16" x14ac:dyDescent="0.25">
      <c r="B20" s="90">
        <v>17</v>
      </c>
      <c r="C20" s="123">
        <v>16</v>
      </c>
      <c r="D20" s="81" t="s">
        <v>43</v>
      </c>
      <c r="E20" s="81" t="s">
        <v>23</v>
      </c>
      <c r="F20" s="82">
        <v>0.4</v>
      </c>
      <c r="G20" s="83">
        <f t="shared" si="0"/>
        <v>0.4</v>
      </c>
      <c r="H20" s="82">
        <v>3.1</v>
      </c>
      <c r="I20" s="82">
        <v>3</v>
      </c>
      <c r="J20" s="84">
        <f t="shared" si="1"/>
        <v>3</v>
      </c>
      <c r="K20" s="35">
        <f t="shared" si="2"/>
        <v>3</v>
      </c>
      <c r="L20" s="35">
        <f t="shared" si="3"/>
        <v>6.1</v>
      </c>
      <c r="M20" s="36">
        <f t="shared" si="4"/>
        <v>8.9</v>
      </c>
      <c r="N20" s="85"/>
      <c r="O20" s="37">
        <f t="shared" si="5"/>
        <v>13.3</v>
      </c>
    </row>
    <row r="21" spans="2:15" ht="16" x14ac:dyDescent="0.25">
      <c r="B21" s="90">
        <v>8</v>
      </c>
      <c r="C21" s="123">
        <v>17</v>
      </c>
      <c r="D21" s="81" t="s">
        <v>32</v>
      </c>
      <c r="E21" s="81" t="s">
        <v>33</v>
      </c>
      <c r="F21" s="82">
        <v>0</v>
      </c>
      <c r="G21" s="83">
        <f t="shared" si="0"/>
        <v>0</v>
      </c>
      <c r="H21" s="82">
        <v>0</v>
      </c>
      <c r="I21" s="82"/>
      <c r="J21" s="84">
        <f t="shared" si="1"/>
        <v>0</v>
      </c>
      <c r="K21" s="35">
        <f t="shared" si="2"/>
        <v>0</v>
      </c>
      <c r="L21" s="35">
        <f t="shared" si="3"/>
        <v>0</v>
      </c>
      <c r="M21" s="36">
        <v>0</v>
      </c>
      <c r="N21" s="85"/>
      <c r="O21" s="37">
        <v>0</v>
      </c>
    </row>
    <row r="22" spans="2:15" ht="16" thickBot="1" x14ac:dyDescent="0.3">
      <c r="B22" s="15"/>
      <c r="C22" s="22"/>
      <c r="D22" s="16"/>
      <c r="E22" s="16"/>
      <c r="F22" s="16"/>
      <c r="G22" s="16"/>
      <c r="H22" s="16"/>
      <c r="I22" s="16"/>
    </row>
    <row r="23" spans="2:15" ht="18" x14ac:dyDescent="0.25">
      <c r="B23" s="3"/>
      <c r="C23" s="6"/>
      <c r="D23" s="2"/>
      <c r="E23" s="10"/>
      <c r="F23" s="240" t="s">
        <v>0</v>
      </c>
      <c r="G23" s="241"/>
      <c r="H23" s="241"/>
      <c r="I23" s="241"/>
      <c r="J23" s="241"/>
      <c r="K23" s="241"/>
      <c r="L23" s="241"/>
      <c r="M23" s="241"/>
      <c r="N23" s="241"/>
      <c r="O23" s="242"/>
    </row>
    <row r="24" spans="2:15" ht="17" thickBot="1" x14ac:dyDescent="0.3">
      <c r="B24" s="4"/>
      <c r="C24" s="6"/>
      <c r="D24" s="238" t="s">
        <v>44</v>
      </c>
      <c r="E24" s="239"/>
      <c r="F24" s="28" t="s">
        <v>10</v>
      </c>
      <c r="G24" s="29" t="s">
        <v>12</v>
      </c>
      <c r="H24" s="28" t="s">
        <v>13</v>
      </c>
      <c r="I24" s="30" t="s">
        <v>14</v>
      </c>
      <c r="J24" s="30" t="s">
        <v>15</v>
      </c>
      <c r="K24" s="28" t="s">
        <v>16</v>
      </c>
      <c r="L24" s="28" t="s">
        <v>17</v>
      </c>
      <c r="M24" s="29" t="s">
        <v>18</v>
      </c>
      <c r="N24" s="28" t="s">
        <v>19</v>
      </c>
      <c r="O24" s="31" t="s">
        <v>6</v>
      </c>
    </row>
    <row r="25" spans="2:15" ht="16" x14ac:dyDescent="0.25">
      <c r="B25" s="52">
        <v>2</v>
      </c>
      <c r="C25" s="223">
        <v>1</v>
      </c>
      <c r="D25" s="55" t="s">
        <v>46</v>
      </c>
      <c r="E25" s="56" t="s">
        <v>25</v>
      </c>
      <c r="F25" s="23">
        <v>1.4</v>
      </c>
      <c r="G25" s="33">
        <f t="shared" ref="G25:G31" si="6">F25</f>
        <v>1.4</v>
      </c>
      <c r="H25" s="23">
        <v>2.2000000000000002</v>
      </c>
      <c r="I25" s="23">
        <v>1.7</v>
      </c>
      <c r="J25" s="24">
        <f t="shared" ref="J25:J31" si="7">I25</f>
        <v>1.7</v>
      </c>
      <c r="K25" s="39">
        <f t="shared" ref="K25:K31" si="8">SUM(I25:J25)/2</f>
        <v>1.7</v>
      </c>
      <c r="L25" s="39">
        <f t="shared" ref="L25:L31" si="9">SUM(H25+K25)</f>
        <v>3.9000000000000004</v>
      </c>
      <c r="M25" s="33">
        <f t="shared" ref="M25:M31" si="10">15-L25</f>
        <v>11.1</v>
      </c>
      <c r="N25" s="61"/>
      <c r="O25" s="40">
        <f t="shared" ref="O25:O31" si="11">SUM(G25+M25)-N25+4</f>
        <v>16.5</v>
      </c>
    </row>
    <row r="26" spans="2:15" ht="16" x14ac:dyDescent="0.25">
      <c r="B26" s="53">
        <v>1</v>
      </c>
      <c r="C26" s="54">
        <v>2</v>
      </c>
      <c r="D26" s="11" t="s">
        <v>45</v>
      </c>
      <c r="E26" s="38" t="s">
        <v>23</v>
      </c>
      <c r="F26" s="26">
        <v>1.2</v>
      </c>
      <c r="G26" s="36">
        <f t="shared" si="6"/>
        <v>1.2</v>
      </c>
      <c r="H26" s="26">
        <v>2.2000000000000002</v>
      </c>
      <c r="I26" s="26">
        <v>1.9</v>
      </c>
      <c r="J26" s="27">
        <f t="shared" si="7"/>
        <v>1.9</v>
      </c>
      <c r="K26" s="41">
        <f t="shared" si="8"/>
        <v>1.9</v>
      </c>
      <c r="L26" s="41">
        <f t="shared" si="9"/>
        <v>4.0999999999999996</v>
      </c>
      <c r="M26" s="36">
        <f t="shared" si="10"/>
        <v>10.9</v>
      </c>
      <c r="N26" s="62"/>
      <c r="O26" s="42">
        <f t="shared" si="11"/>
        <v>16.100000000000001</v>
      </c>
    </row>
    <row r="27" spans="2:15" ht="16" x14ac:dyDescent="0.25">
      <c r="B27" s="54">
        <v>6</v>
      </c>
      <c r="C27" s="54">
        <v>3</v>
      </c>
      <c r="D27" s="11" t="s">
        <v>50</v>
      </c>
      <c r="E27" s="38" t="s">
        <v>23</v>
      </c>
      <c r="F27" s="26">
        <v>1.4</v>
      </c>
      <c r="G27" s="36">
        <f t="shared" si="6"/>
        <v>1.4</v>
      </c>
      <c r="H27" s="26">
        <v>2.2999999999999998</v>
      </c>
      <c r="I27" s="26">
        <v>2.2999999999999998</v>
      </c>
      <c r="J27" s="27">
        <f t="shared" si="7"/>
        <v>2.2999999999999998</v>
      </c>
      <c r="K27" s="41">
        <f t="shared" si="8"/>
        <v>2.2999999999999998</v>
      </c>
      <c r="L27" s="41">
        <f t="shared" si="9"/>
        <v>4.5999999999999996</v>
      </c>
      <c r="M27" s="36">
        <f t="shared" si="10"/>
        <v>10.4</v>
      </c>
      <c r="N27" s="62"/>
      <c r="O27" s="42">
        <f t="shared" si="11"/>
        <v>15.8</v>
      </c>
    </row>
    <row r="28" spans="2:15" ht="16" x14ac:dyDescent="0.25">
      <c r="B28" s="53">
        <v>3</v>
      </c>
      <c r="C28" s="54">
        <v>4</v>
      </c>
      <c r="D28" s="11" t="s">
        <v>47</v>
      </c>
      <c r="E28" s="38" t="s">
        <v>23</v>
      </c>
      <c r="F28" s="26">
        <v>1.5</v>
      </c>
      <c r="G28" s="36">
        <f t="shared" si="6"/>
        <v>1.5</v>
      </c>
      <c r="H28" s="26">
        <v>2.2000000000000002</v>
      </c>
      <c r="I28" s="26">
        <v>2.6</v>
      </c>
      <c r="J28" s="27">
        <f t="shared" si="7"/>
        <v>2.6</v>
      </c>
      <c r="K28" s="41">
        <f t="shared" si="8"/>
        <v>2.6</v>
      </c>
      <c r="L28" s="41">
        <f t="shared" si="9"/>
        <v>4.8000000000000007</v>
      </c>
      <c r="M28" s="36">
        <f t="shared" si="10"/>
        <v>10.199999999999999</v>
      </c>
      <c r="N28" s="62"/>
      <c r="O28" s="42">
        <f t="shared" si="11"/>
        <v>15.7</v>
      </c>
    </row>
    <row r="29" spans="2:15" ht="16" x14ac:dyDescent="0.25">
      <c r="B29" s="54">
        <v>4</v>
      </c>
      <c r="C29" s="54">
        <v>5</v>
      </c>
      <c r="D29" s="11" t="s">
        <v>48</v>
      </c>
      <c r="E29" s="38" t="s">
        <v>21</v>
      </c>
      <c r="F29" s="26">
        <v>0.6</v>
      </c>
      <c r="G29" s="36">
        <f t="shared" si="6"/>
        <v>0.6</v>
      </c>
      <c r="H29" s="26">
        <v>2.5</v>
      </c>
      <c r="I29" s="26">
        <v>2.6</v>
      </c>
      <c r="J29" s="27">
        <f t="shared" si="7"/>
        <v>2.6</v>
      </c>
      <c r="K29" s="41">
        <f t="shared" si="8"/>
        <v>2.6</v>
      </c>
      <c r="L29" s="41">
        <f t="shared" si="9"/>
        <v>5.0999999999999996</v>
      </c>
      <c r="M29" s="36">
        <f t="shared" si="10"/>
        <v>9.9</v>
      </c>
      <c r="N29" s="62"/>
      <c r="O29" s="42">
        <f t="shared" si="11"/>
        <v>14.5</v>
      </c>
    </row>
    <row r="30" spans="2:15" ht="16" x14ac:dyDescent="0.25">
      <c r="B30" s="54">
        <v>7</v>
      </c>
      <c r="C30" s="54">
        <v>6</v>
      </c>
      <c r="D30" s="11" t="s">
        <v>51</v>
      </c>
      <c r="E30" s="38" t="s">
        <v>23</v>
      </c>
      <c r="F30" s="26">
        <v>0.8</v>
      </c>
      <c r="G30" s="36">
        <f t="shared" si="6"/>
        <v>0.8</v>
      </c>
      <c r="H30" s="26">
        <v>2.6</v>
      </c>
      <c r="I30" s="26">
        <v>3.5</v>
      </c>
      <c r="J30" s="27">
        <f t="shared" si="7"/>
        <v>3.5</v>
      </c>
      <c r="K30" s="41">
        <f t="shared" si="8"/>
        <v>3.5</v>
      </c>
      <c r="L30" s="41">
        <f t="shared" si="9"/>
        <v>6.1</v>
      </c>
      <c r="M30" s="36">
        <f t="shared" si="10"/>
        <v>8.9</v>
      </c>
      <c r="N30" s="62"/>
      <c r="O30" s="42">
        <f t="shared" si="11"/>
        <v>13.700000000000001</v>
      </c>
    </row>
    <row r="31" spans="2:15" ht="16" x14ac:dyDescent="0.25">
      <c r="B31" s="117">
        <v>5</v>
      </c>
      <c r="C31" s="117">
        <v>7</v>
      </c>
      <c r="D31" s="118" t="s">
        <v>49</v>
      </c>
      <c r="E31" s="119" t="s">
        <v>23</v>
      </c>
      <c r="F31" s="120">
        <v>0.9</v>
      </c>
      <c r="G31" s="111">
        <f t="shared" si="6"/>
        <v>0.9</v>
      </c>
      <c r="H31" s="120">
        <v>2.6</v>
      </c>
      <c r="I31" s="120">
        <v>3.7</v>
      </c>
      <c r="J31" s="121">
        <f t="shared" si="7"/>
        <v>3.7</v>
      </c>
      <c r="K31" s="113">
        <f t="shared" si="8"/>
        <v>3.7</v>
      </c>
      <c r="L31" s="113">
        <f t="shared" si="9"/>
        <v>6.3000000000000007</v>
      </c>
      <c r="M31" s="111">
        <f t="shared" si="10"/>
        <v>8.6999999999999993</v>
      </c>
      <c r="N31" s="114"/>
      <c r="O31" s="115">
        <f t="shared" si="11"/>
        <v>13.6</v>
      </c>
    </row>
    <row r="32" spans="2:15" ht="17" thickBot="1" x14ac:dyDescent="0.3">
      <c r="B32" s="102"/>
      <c r="C32" s="92"/>
      <c r="D32" s="116"/>
      <c r="E32" s="116"/>
      <c r="F32" s="97"/>
      <c r="G32" s="98"/>
      <c r="H32" s="97"/>
      <c r="I32" s="97"/>
      <c r="J32" s="97"/>
      <c r="K32" s="99"/>
      <c r="L32" s="99"/>
      <c r="M32" s="98"/>
      <c r="N32" s="100"/>
      <c r="O32" s="101"/>
    </row>
    <row r="33" spans="2:16" ht="19" thickBot="1" x14ac:dyDescent="0.3">
      <c r="B33" s="3"/>
      <c r="C33" s="6"/>
      <c r="D33" s="2"/>
      <c r="E33" s="10"/>
      <c r="F33" s="243" t="s">
        <v>9</v>
      </c>
      <c r="G33" s="244"/>
      <c r="H33" s="244"/>
      <c r="I33" s="244"/>
      <c r="J33" s="244"/>
      <c r="K33" s="244"/>
      <c r="L33" s="244"/>
      <c r="M33" s="244"/>
      <c r="N33" s="244"/>
      <c r="O33" s="244"/>
      <c r="P33" s="245"/>
    </row>
    <row r="34" spans="2:16" ht="17" thickBot="1" x14ac:dyDescent="0.3">
      <c r="B34" s="4"/>
      <c r="C34" s="6"/>
      <c r="D34" s="238" t="s">
        <v>8</v>
      </c>
      <c r="E34" s="239"/>
      <c r="F34" s="48" t="s">
        <v>10</v>
      </c>
      <c r="G34" s="48" t="s">
        <v>11</v>
      </c>
      <c r="H34" s="49" t="s">
        <v>12</v>
      </c>
      <c r="I34" s="48" t="s">
        <v>13</v>
      </c>
      <c r="J34" s="50" t="s">
        <v>14</v>
      </c>
      <c r="K34" s="50" t="s">
        <v>15</v>
      </c>
      <c r="L34" s="48" t="s">
        <v>16</v>
      </c>
      <c r="M34" s="48" t="s">
        <v>17</v>
      </c>
      <c r="N34" s="49" t="s">
        <v>18</v>
      </c>
      <c r="O34" s="48" t="s">
        <v>19</v>
      </c>
      <c r="P34" s="51" t="s">
        <v>6</v>
      </c>
    </row>
    <row r="35" spans="2:16" ht="16" x14ac:dyDescent="0.25">
      <c r="B35" s="60">
        <v>1</v>
      </c>
      <c r="C35" s="223">
        <v>1</v>
      </c>
      <c r="D35" s="57" t="s">
        <v>52</v>
      </c>
      <c r="E35" s="58" t="s">
        <v>25</v>
      </c>
      <c r="F35" s="43">
        <v>0.9</v>
      </c>
      <c r="G35" s="43">
        <v>1.9</v>
      </c>
      <c r="H35" s="44">
        <f>SUM(F35+G35)</f>
        <v>2.8</v>
      </c>
      <c r="I35" s="43">
        <v>2.6</v>
      </c>
      <c r="J35" s="43">
        <v>5.4</v>
      </c>
      <c r="K35" s="45">
        <f>J35</f>
        <v>5.4</v>
      </c>
      <c r="L35" s="46">
        <f>SUM(J35:K35)/2</f>
        <v>5.4</v>
      </c>
      <c r="M35" s="46">
        <f>SUM(I35+L35)</f>
        <v>8</v>
      </c>
      <c r="N35" s="44">
        <f>15-M35</f>
        <v>7</v>
      </c>
      <c r="O35" s="63"/>
      <c r="P35" s="47">
        <f>SUM(H35+N35)-O35+4</f>
        <v>13.8</v>
      </c>
    </row>
    <row r="36" spans="2:16" ht="16" x14ac:dyDescent="0.25">
      <c r="B36" s="107">
        <v>2</v>
      </c>
      <c r="C36" s="117">
        <v>2</v>
      </c>
      <c r="D36" s="108" t="s">
        <v>53</v>
      </c>
      <c r="E36" s="109" t="s">
        <v>23</v>
      </c>
      <c r="F36" s="110">
        <v>0.8</v>
      </c>
      <c r="G36" s="110">
        <v>0.8</v>
      </c>
      <c r="H36" s="111">
        <f>SUM(F36+G36)</f>
        <v>1.6</v>
      </c>
      <c r="I36" s="110">
        <v>3.2</v>
      </c>
      <c r="J36" s="110">
        <v>5.9</v>
      </c>
      <c r="K36" s="112">
        <f>J36</f>
        <v>5.9</v>
      </c>
      <c r="L36" s="113">
        <f>SUM(J36:K36)/2</f>
        <v>5.9</v>
      </c>
      <c r="M36" s="113">
        <f>SUM(I36+L36)</f>
        <v>9.1000000000000014</v>
      </c>
      <c r="N36" s="111">
        <f>15-M36</f>
        <v>5.8999999999999986</v>
      </c>
      <c r="O36" s="114"/>
      <c r="P36" s="115">
        <f>SUM(H36+N36)-O36+4</f>
        <v>11.499999999999998</v>
      </c>
    </row>
    <row r="37" spans="2:16" ht="16" x14ac:dyDescent="0.25">
      <c r="B37" s="4"/>
      <c r="C37" s="6"/>
      <c r="D37" s="264"/>
      <c r="E37" s="264"/>
      <c r="F37" s="265"/>
      <c r="G37" s="265"/>
      <c r="H37" s="265"/>
      <c r="I37" s="265"/>
      <c r="J37" s="266"/>
      <c r="K37" s="266"/>
      <c r="L37" s="265"/>
      <c r="M37" s="265"/>
      <c r="N37" s="265"/>
      <c r="O37" s="265"/>
      <c r="P37" s="265"/>
    </row>
    <row r="38" spans="2:16" ht="16" x14ac:dyDescent="0.25">
      <c r="B38" s="271"/>
      <c r="C38" s="272"/>
      <c r="D38" s="267"/>
      <c r="E38" s="267"/>
      <c r="F38" s="17"/>
      <c r="G38" s="17"/>
      <c r="H38" s="268"/>
      <c r="I38" s="17"/>
      <c r="J38" s="17"/>
      <c r="K38" s="17"/>
      <c r="L38" s="269"/>
      <c r="M38" s="269"/>
      <c r="N38" s="268"/>
      <c r="O38" s="72"/>
      <c r="P38" s="270"/>
    </row>
    <row r="39" spans="2:16" ht="16" x14ac:dyDescent="0.25">
      <c r="B39" s="271"/>
      <c r="C39" s="272"/>
      <c r="D39" s="267"/>
      <c r="E39" s="267"/>
      <c r="F39" s="17"/>
      <c r="G39" s="17"/>
      <c r="H39" s="268"/>
      <c r="I39" s="17"/>
      <c r="J39" s="17"/>
      <c r="K39" s="17"/>
      <c r="L39" s="269"/>
      <c r="M39" s="269"/>
      <c r="N39" s="268"/>
      <c r="O39" s="72"/>
      <c r="P39" s="270"/>
    </row>
    <row r="40" spans="2:16" ht="16" x14ac:dyDescent="0.25">
      <c r="B40" s="103"/>
      <c r="C40" s="104"/>
      <c r="D40" s="105"/>
      <c r="E40" s="105"/>
      <c r="F40" s="106"/>
      <c r="G40" s="106"/>
      <c r="H40" s="98"/>
      <c r="I40" s="106"/>
      <c r="J40" s="106"/>
      <c r="K40" s="106"/>
      <c r="L40" s="99"/>
      <c r="M40" s="99"/>
      <c r="N40" s="98"/>
      <c r="O40" s="100"/>
      <c r="P40" s="101"/>
    </row>
    <row r="41" spans="2:16" ht="17" thickBot="1" x14ac:dyDescent="0.3">
      <c r="B41" s="103"/>
      <c r="C41" s="104"/>
      <c r="D41" s="105"/>
      <c r="E41" s="105"/>
      <c r="F41" s="106"/>
      <c r="G41" s="106"/>
      <c r="H41" s="98"/>
      <c r="I41" s="106"/>
      <c r="J41" s="106"/>
      <c r="K41" s="106"/>
      <c r="L41" s="99"/>
      <c r="M41" s="99"/>
      <c r="N41" s="98"/>
      <c r="O41" s="100"/>
      <c r="P41" s="101"/>
    </row>
    <row r="42" spans="2:16" ht="18" x14ac:dyDescent="0.25">
      <c r="B42" s="3"/>
      <c r="C42" s="6"/>
      <c r="D42" s="2"/>
      <c r="E42" s="10"/>
      <c r="F42" s="240" t="s">
        <v>0</v>
      </c>
      <c r="G42" s="241"/>
      <c r="H42" s="241"/>
      <c r="I42" s="241"/>
      <c r="J42" s="241"/>
      <c r="K42" s="241"/>
      <c r="L42" s="241"/>
      <c r="M42" s="241"/>
      <c r="N42" s="241"/>
      <c r="O42" s="242"/>
      <c r="P42" s="101"/>
    </row>
    <row r="43" spans="2:16" ht="17" thickBot="1" x14ac:dyDescent="0.3">
      <c r="B43" s="4"/>
      <c r="C43" s="6"/>
      <c r="D43" s="238" t="s">
        <v>54</v>
      </c>
      <c r="E43" s="239"/>
      <c r="F43" s="28" t="s">
        <v>10</v>
      </c>
      <c r="G43" s="29" t="s">
        <v>12</v>
      </c>
      <c r="H43" s="28" t="s">
        <v>13</v>
      </c>
      <c r="I43" s="30" t="s">
        <v>14</v>
      </c>
      <c r="J43" s="30" t="s">
        <v>15</v>
      </c>
      <c r="K43" s="28" t="s">
        <v>16</v>
      </c>
      <c r="L43" s="28" t="s">
        <v>17</v>
      </c>
      <c r="M43" s="29" t="s">
        <v>18</v>
      </c>
      <c r="N43" s="28" t="s">
        <v>19</v>
      </c>
      <c r="O43" s="31" t="s">
        <v>6</v>
      </c>
      <c r="P43" s="101"/>
    </row>
    <row r="44" spans="2:16" ht="16" x14ac:dyDescent="0.25">
      <c r="B44" s="223">
        <v>4</v>
      </c>
      <c r="C44" s="223">
        <v>1</v>
      </c>
      <c r="D44" s="55" t="s">
        <v>60</v>
      </c>
      <c r="E44" s="56" t="s">
        <v>23</v>
      </c>
      <c r="F44" s="23">
        <v>2.1</v>
      </c>
      <c r="G44" s="33">
        <f t="shared" ref="G44:G50" si="12">F44</f>
        <v>2.1</v>
      </c>
      <c r="H44" s="23">
        <v>2.4</v>
      </c>
      <c r="I44" s="23">
        <v>3.2</v>
      </c>
      <c r="J44" s="24">
        <f t="shared" ref="J44:J50" si="13">I44</f>
        <v>3.2</v>
      </c>
      <c r="K44" s="39">
        <f t="shared" ref="K44:K50" si="14">SUM(I44:J44)/2</f>
        <v>3.2</v>
      </c>
      <c r="L44" s="39">
        <f t="shared" ref="L44:L50" si="15">SUM(H44+K44)</f>
        <v>5.6</v>
      </c>
      <c r="M44" s="33">
        <f t="shared" ref="M44:M49" si="16">15-L44</f>
        <v>9.4</v>
      </c>
      <c r="N44" s="61"/>
      <c r="O44" s="40">
        <f t="shared" ref="O44:O49" si="17">SUM(G44+M44)-N44+4</f>
        <v>15.5</v>
      </c>
      <c r="P44" s="101"/>
    </row>
    <row r="45" spans="2:16" ht="16" x14ac:dyDescent="0.25">
      <c r="B45" s="53">
        <v>1</v>
      </c>
      <c r="C45" s="54">
        <v>2</v>
      </c>
      <c r="D45" s="11" t="s">
        <v>55</v>
      </c>
      <c r="E45" s="38" t="s">
        <v>31</v>
      </c>
      <c r="F45" s="26">
        <v>1.4</v>
      </c>
      <c r="G45" s="36">
        <f t="shared" si="12"/>
        <v>1.4</v>
      </c>
      <c r="H45" s="26">
        <v>3.2</v>
      </c>
      <c r="I45" s="26">
        <v>2.8</v>
      </c>
      <c r="J45" s="27">
        <f t="shared" si="13"/>
        <v>2.8</v>
      </c>
      <c r="K45" s="41">
        <f t="shared" si="14"/>
        <v>2.8</v>
      </c>
      <c r="L45" s="41">
        <f t="shared" si="15"/>
        <v>6</v>
      </c>
      <c r="M45" s="36">
        <f t="shared" si="16"/>
        <v>9</v>
      </c>
      <c r="N45" s="62"/>
      <c r="O45" s="42">
        <f t="shared" si="17"/>
        <v>14.4</v>
      </c>
      <c r="P45" s="101"/>
    </row>
    <row r="46" spans="2:16" ht="16" x14ac:dyDescent="0.25">
      <c r="B46" s="54">
        <v>6</v>
      </c>
      <c r="C46" s="54">
        <v>3</v>
      </c>
      <c r="D46" s="11" t="s">
        <v>62</v>
      </c>
      <c r="E46" s="38" t="s">
        <v>59</v>
      </c>
      <c r="F46" s="26">
        <v>1.2</v>
      </c>
      <c r="G46" s="36">
        <f t="shared" si="12"/>
        <v>1.2</v>
      </c>
      <c r="H46" s="26">
        <v>3.1</v>
      </c>
      <c r="I46" s="26">
        <v>3</v>
      </c>
      <c r="J46" s="27">
        <f t="shared" si="13"/>
        <v>3</v>
      </c>
      <c r="K46" s="41">
        <f t="shared" si="14"/>
        <v>3</v>
      </c>
      <c r="L46" s="41">
        <f t="shared" si="15"/>
        <v>6.1</v>
      </c>
      <c r="M46" s="36">
        <f t="shared" si="16"/>
        <v>8.9</v>
      </c>
      <c r="N46" s="62"/>
      <c r="O46" s="42">
        <f t="shared" si="17"/>
        <v>14.1</v>
      </c>
      <c r="P46" s="101"/>
    </row>
    <row r="47" spans="2:16" ht="16" x14ac:dyDescent="0.25">
      <c r="B47" s="53">
        <v>3</v>
      </c>
      <c r="C47" s="54">
        <v>4</v>
      </c>
      <c r="D47" s="11" t="s">
        <v>58</v>
      </c>
      <c r="E47" s="38" t="s">
        <v>59</v>
      </c>
      <c r="F47" s="26">
        <v>0.8</v>
      </c>
      <c r="G47" s="36">
        <f t="shared" si="12"/>
        <v>0.8</v>
      </c>
      <c r="H47" s="26">
        <v>2.9</v>
      </c>
      <c r="I47" s="26">
        <v>3.6</v>
      </c>
      <c r="J47" s="27">
        <f t="shared" si="13"/>
        <v>3.6</v>
      </c>
      <c r="K47" s="41">
        <f t="shared" si="14"/>
        <v>3.6</v>
      </c>
      <c r="L47" s="41">
        <f t="shared" si="15"/>
        <v>6.5</v>
      </c>
      <c r="M47" s="36">
        <f t="shared" si="16"/>
        <v>8.5</v>
      </c>
      <c r="N47" s="62"/>
      <c r="O47" s="42">
        <f t="shared" si="17"/>
        <v>13.3</v>
      </c>
      <c r="P47" s="101"/>
    </row>
    <row r="48" spans="2:16" s="5" customFormat="1" ht="16" x14ac:dyDescent="0.25">
      <c r="B48" s="53">
        <v>2</v>
      </c>
      <c r="C48" s="54">
        <v>5</v>
      </c>
      <c r="D48" s="11" t="s">
        <v>56</v>
      </c>
      <c r="E48" s="38" t="s">
        <v>57</v>
      </c>
      <c r="F48" s="26">
        <v>0.3</v>
      </c>
      <c r="G48" s="36">
        <f t="shared" si="12"/>
        <v>0.3</v>
      </c>
      <c r="H48" s="26">
        <v>2.9</v>
      </c>
      <c r="I48" s="26">
        <v>3.8</v>
      </c>
      <c r="J48" s="27">
        <f t="shared" si="13"/>
        <v>3.8</v>
      </c>
      <c r="K48" s="41">
        <f t="shared" si="14"/>
        <v>3.8</v>
      </c>
      <c r="L48" s="41">
        <f t="shared" si="15"/>
        <v>6.6999999999999993</v>
      </c>
      <c r="M48" s="36">
        <f t="shared" si="16"/>
        <v>8.3000000000000007</v>
      </c>
      <c r="N48" s="62"/>
      <c r="O48" s="42">
        <f t="shared" si="17"/>
        <v>12.600000000000001</v>
      </c>
    </row>
    <row r="49" spans="2:16" ht="16" x14ac:dyDescent="0.25">
      <c r="B49" s="54">
        <v>5</v>
      </c>
      <c r="C49" s="54">
        <v>6</v>
      </c>
      <c r="D49" s="11" t="s">
        <v>61</v>
      </c>
      <c r="E49" s="38" t="s">
        <v>57</v>
      </c>
      <c r="F49" s="26">
        <v>0.4</v>
      </c>
      <c r="G49" s="36">
        <f t="shared" si="12"/>
        <v>0.4</v>
      </c>
      <c r="H49" s="26">
        <v>3.3</v>
      </c>
      <c r="I49" s="26">
        <v>4.2</v>
      </c>
      <c r="J49" s="27">
        <f t="shared" si="13"/>
        <v>4.2</v>
      </c>
      <c r="K49" s="41">
        <f t="shared" si="14"/>
        <v>4.2</v>
      </c>
      <c r="L49" s="41">
        <f t="shared" si="15"/>
        <v>7.5</v>
      </c>
      <c r="M49" s="36">
        <f t="shared" si="16"/>
        <v>7.5</v>
      </c>
      <c r="N49" s="62"/>
      <c r="O49" s="42">
        <f t="shared" si="17"/>
        <v>11.9</v>
      </c>
    </row>
    <row r="50" spans="2:16" ht="16" x14ac:dyDescent="0.25">
      <c r="B50" s="117">
        <v>7</v>
      </c>
      <c r="C50" s="117">
        <v>7</v>
      </c>
      <c r="D50" s="118"/>
      <c r="E50" s="119"/>
      <c r="F50" s="120"/>
      <c r="G50" s="111">
        <f t="shared" si="12"/>
        <v>0</v>
      </c>
      <c r="H50" s="120"/>
      <c r="I50" s="120"/>
      <c r="J50" s="121">
        <f t="shared" si="13"/>
        <v>0</v>
      </c>
      <c r="K50" s="113">
        <f t="shared" si="14"/>
        <v>0</v>
      </c>
      <c r="L50" s="113">
        <f t="shared" si="15"/>
        <v>0</v>
      </c>
      <c r="M50" s="111">
        <v>0</v>
      </c>
      <c r="N50" s="114"/>
      <c r="O50" s="115">
        <v>0</v>
      </c>
    </row>
    <row r="51" spans="2:16" ht="16" x14ac:dyDescent="0.25">
      <c r="B51" s="95"/>
      <c r="C51" s="92"/>
      <c r="D51" s="96"/>
      <c r="E51" s="96"/>
      <c r="F51" s="97"/>
      <c r="G51" s="98"/>
      <c r="H51" s="97"/>
      <c r="I51" s="97"/>
      <c r="J51" s="97"/>
      <c r="K51" s="99"/>
      <c r="L51" s="99"/>
      <c r="M51" s="98"/>
      <c r="N51" s="100"/>
      <c r="O51" s="101"/>
    </row>
    <row r="52" spans="2:16" x14ac:dyDescent="0.25">
      <c r="B52" s="91"/>
      <c r="C52" s="92"/>
      <c r="D52" s="96"/>
      <c r="E52" s="96"/>
      <c r="F52" s="97"/>
      <c r="G52" s="98"/>
      <c r="H52" s="97"/>
      <c r="I52" s="97"/>
      <c r="J52" s="97"/>
      <c r="K52" s="99"/>
      <c r="L52" s="99"/>
      <c r="M52" s="98"/>
      <c r="N52" s="100"/>
      <c r="O52" s="101"/>
    </row>
    <row r="53" spans="2:16" ht="16" thickBot="1" x14ac:dyDescent="0.3"/>
    <row r="54" spans="2:16" ht="18" x14ac:dyDescent="0.25">
      <c r="B54" s="3"/>
      <c r="C54" s="6"/>
      <c r="D54" s="2"/>
      <c r="E54" s="10"/>
      <c r="F54" s="235" t="s">
        <v>9</v>
      </c>
      <c r="G54" s="236"/>
      <c r="H54" s="236"/>
      <c r="I54" s="236"/>
      <c r="J54" s="236"/>
      <c r="K54" s="236"/>
      <c r="L54" s="236"/>
      <c r="M54" s="236"/>
      <c r="N54" s="236"/>
      <c r="O54" s="236"/>
      <c r="P54" s="237"/>
    </row>
    <row r="55" spans="2:16" ht="19" thickBot="1" x14ac:dyDescent="0.3">
      <c r="B55" s="4"/>
      <c r="C55" s="6"/>
      <c r="D55" s="227" t="s">
        <v>3</v>
      </c>
      <c r="E55" s="228"/>
      <c r="F55" s="165" t="s">
        <v>10</v>
      </c>
      <c r="G55" s="28" t="s">
        <v>11</v>
      </c>
      <c r="H55" s="29" t="s">
        <v>12</v>
      </c>
      <c r="I55" s="28" t="s">
        <v>13</v>
      </c>
      <c r="J55" s="30" t="s">
        <v>14</v>
      </c>
      <c r="K55" s="30" t="s">
        <v>15</v>
      </c>
      <c r="L55" s="30" t="s">
        <v>16</v>
      </c>
      <c r="M55" s="28" t="s">
        <v>17</v>
      </c>
      <c r="N55" s="29" t="s">
        <v>18</v>
      </c>
      <c r="O55" s="28" t="s">
        <v>19</v>
      </c>
      <c r="P55" s="166" t="s">
        <v>6</v>
      </c>
    </row>
    <row r="56" spans="2:16" ht="16" x14ac:dyDescent="0.25">
      <c r="B56" s="80">
        <v>8</v>
      </c>
      <c r="C56" s="279">
        <v>1</v>
      </c>
      <c r="D56" s="144" t="s">
        <v>75</v>
      </c>
      <c r="E56" s="141" t="s">
        <v>29</v>
      </c>
      <c r="F56" s="164">
        <v>1.5</v>
      </c>
      <c r="G56" s="164">
        <v>1.8</v>
      </c>
      <c r="H56" s="44">
        <f t="shared" ref="H56:H70" si="18">SUM(F56+G56)</f>
        <v>3.3</v>
      </c>
      <c r="I56" s="164">
        <v>2.6</v>
      </c>
      <c r="J56" s="164">
        <v>2.7</v>
      </c>
      <c r="K56" s="167">
        <f t="shared" ref="K56:K70" si="19">J56</f>
        <v>2.7</v>
      </c>
      <c r="L56" s="189">
        <f t="shared" ref="L56:L70" si="20">SUM(J56:K56)/2</f>
        <v>2.7</v>
      </c>
      <c r="M56" s="46">
        <f t="shared" ref="M56:M70" si="21">SUM(I56+L56)</f>
        <v>5.3000000000000007</v>
      </c>
      <c r="N56" s="44">
        <f t="shared" ref="N56:N70" si="22">15-M56</f>
        <v>9.6999999999999993</v>
      </c>
      <c r="O56" s="63"/>
      <c r="P56" s="47">
        <f t="shared" ref="P56:P70" si="23">SUM(H56+N56)-O56+4</f>
        <v>17</v>
      </c>
    </row>
    <row r="57" spans="2:16" ht="16" x14ac:dyDescent="0.25">
      <c r="B57" s="123">
        <v>8</v>
      </c>
      <c r="C57" s="279">
        <v>2</v>
      </c>
      <c r="D57" s="130" t="s">
        <v>72</v>
      </c>
      <c r="E57" s="124" t="s">
        <v>73</v>
      </c>
      <c r="F57" s="26">
        <v>1.3</v>
      </c>
      <c r="G57" s="26">
        <v>1.4</v>
      </c>
      <c r="H57" s="36">
        <f t="shared" si="18"/>
        <v>2.7</v>
      </c>
      <c r="I57" s="26">
        <v>2.2000000000000002</v>
      </c>
      <c r="J57" s="26">
        <v>3.5</v>
      </c>
      <c r="K57" s="27">
        <f t="shared" si="19"/>
        <v>3.5</v>
      </c>
      <c r="L57" s="35">
        <f t="shared" si="20"/>
        <v>3.5</v>
      </c>
      <c r="M57" s="41">
        <f t="shared" si="21"/>
        <v>5.7</v>
      </c>
      <c r="N57" s="36">
        <f t="shared" si="22"/>
        <v>9.3000000000000007</v>
      </c>
      <c r="O57" s="62"/>
      <c r="P57" s="42">
        <f t="shared" si="23"/>
        <v>16</v>
      </c>
    </row>
    <row r="58" spans="2:16" ht="16" x14ac:dyDescent="0.25">
      <c r="B58" s="80">
        <v>13</v>
      </c>
      <c r="C58" s="279">
        <v>3</v>
      </c>
      <c r="D58" s="130" t="s">
        <v>80</v>
      </c>
      <c r="E58" s="124" t="s">
        <v>23</v>
      </c>
      <c r="F58" s="26">
        <v>1.3</v>
      </c>
      <c r="G58" s="26">
        <v>1.4</v>
      </c>
      <c r="H58" s="36">
        <f t="shared" si="18"/>
        <v>2.7</v>
      </c>
      <c r="I58" s="26">
        <v>2.4</v>
      </c>
      <c r="J58" s="26">
        <v>4</v>
      </c>
      <c r="K58" s="27">
        <f t="shared" si="19"/>
        <v>4</v>
      </c>
      <c r="L58" s="35">
        <f t="shared" si="20"/>
        <v>4</v>
      </c>
      <c r="M58" s="41">
        <f t="shared" si="21"/>
        <v>6.4</v>
      </c>
      <c r="N58" s="36">
        <f t="shared" si="22"/>
        <v>8.6</v>
      </c>
      <c r="O58" s="62"/>
      <c r="P58" s="42">
        <f t="shared" si="23"/>
        <v>15.3</v>
      </c>
    </row>
    <row r="59" spans="2:16" ht="16" x14ac:dyDescent="0.25">
      <c r="B59" s="122">
        <v>1</v>
      </c>
      <c r="C59" s="279">
        <v>4</v>
      </c>
      <c r="D59" s="130" t="s">
        <v>63</v>
      </c>
      <c r="E59" s="124" t="s">
        <v>23</v>
      </c>
      <c r="F59" s="26">
        <v>1.4</v>
      </c>
      <c r="G59" s="26">
        <v>2.2000000000000002</v>
      </c>
      <c r="H59" s="36">
        <f t="shared" si="18"/>
        <v>3.6</v>
      </c>
      <c r="I59" s="26">
        <v>2.8</v>
      </c>
      <c r="J59" s="26">
        <v>4.5</v>
      </c>
      <c r="K59" s="27">
        <f t="shared" si="19"/>
        <v>4.5</v>
      </c>
      <c r="L59" s="35">
        <f t="shared" si="20"/>
        <v>4.5</v>
      </c>
      <c r="M59" s="41">
        <f t="shared" si="21"/>
        <v>7.3</v>
      </c>
      <c r="N59" s="36">
        <f t="shared" si="22"/>
        <v>7.7</v>
      </c>
      <c r="O59" s="62"/>
      <c r="P59" s="42">
        <f t="shared" si="23"/>
        <v>15.3</v>
      </c>
    </row>
    <row r="60" spans="2:16" ht="16" x14ac:dyDescent="0.25">
      <c r="B60" s="123">
        <v>6</v>
      </c>
      <c r="C60" s="279">
        <v>5</v>
      </c>
      <c r="D60" s="130" t="s">
        <v>69</v>
      </c>
      <c r="E60" s="124" t="s">
        <v>70</v>
      </c>
      <c r="F60" s="26">
        <v>1.2</v>
      </c>
      <c r="G60" s="26">
        <v>1.4</v>
      </c>
      <c r="H60" s="36">
        <f t="shared" si="18"/>
        <v>2.5999999999999996</v>
      </c>
      <c r="I60" s="26">
        <v>2.9</v>
      </c>
      <c r="J60" s="26">
        <v>4</v>
      </c>
      <c r="K60" s="27">
        <f t="shared" si="19"/>
        <v>4</v>
      </c>
      <c r="L60" s="35">
        <f t="shared" si="20"/>
        <v>4</v>
      </c>
      <c r="M60" s="41">
        <f t="shared" si="21"/>
        <v>6.9</v>
      </c>
      <c r="N60" s="36">
        <f t="shared" si="22"/>
        <v>8.1</v>
      </c>
      <c r="O60" s="62"/>
      <c r="P60" s="42">
        <f t="shared" si="23"/>
        <v>14.7</v>
      </c>
    </row>
    <row r="61" spans="2:16" s="5" customFormat="1" ht="16" x14ac:dyDescent="0.25">
      <c r="B61" s="80">
        <v>11</v>
      </c>
      <c r="C61" s="279">
        <v>6</v>
      </c>
      <c r="D61" s="130" t="s">
        <v>78</v>
      </c>
      <c r="E61" s="124" t="s">
        <v>23</v>
      </c>
      <c r="F61" s="26">
        <v>1</v>
      </c>
      <c r="G61" s="26">
        <v>1.8</v>
      </c>
      <c r="H61" s="36">
        <f t="shared" si="18"/>
        <v>2.8</v>
      </c>
      <c r="I61" s="26">
        <v>2.9</v>
      </c>
      <c r="J61" s="26">
        <v>5</v>
      </c>
      <c r="K61" s="27">
        <f t="shared" si="19"/>
        <v>5</v>
      </c>
      <c r="L61" s="35">
        <f t="shared" si="20"/>
        <v>5</v>
      </c>
      <c r="M61" s="41">
        <f t="shared" si="21"/>
        <v>7.9</v>
      </c>
      <c r="N61" s="36">
        <f t="shared" si="22"/>
        <v>7.1</v>
      </c>
      <c r="O61" s="62">
        <v>-0.6</v>
      </c>
      <c r="P61" s="42">
        <f t="shared" si="23"/>
        <v>14.499999999999998</v>
      </c>
    </row>
    <row r="62" spans="2:16" s="5" customFormat="1" ht="16" x14ac:dyDescent="0.25">
      <c r="B62" s="80">
        <v>10</v>
      </c>
      <c r="C62" s="279">
        <v>7</v>
      </c>
      <c r="D62" s="130" t="s">
        <v>77</v>
      </c>
      <c r="E62" s="124" t="s">
        <v>70</v>
      </c>
      <c r="F62" s="26">
        <v>1.2</v>
      </c>
      <c r="G62" s="26">
        <v>1.8</v>
      </c>
      <c r="H62" s="36">
        <f t="shared" si="18"/>
        <v>3</v>
      </c>
      <c r="I62" s="26">
        <v>3.3</v>
      </c>
      <c r="J62" s="26">
        <v>4.3</v>
      </c>
      <c r="K62" s="27">
        <f t="shared" si="19"/>
        <v>4.3</v>
      </c>
      <c r="L62" s="35">
        <f t="shared" si="20"/>
        <v>4.3</v>
      </c>
      <c r="M62" s="41">
        <f t="shared" si="21"/>
        <v>7.6</v>
      </c>
      <c r="N62" s="36">
        <f t="shared" si="22"/>
        <v>7.4</v>
      </c>
      <c r="O62" s="62"/>
      <c r="P62" s="42">
        <f t="shared" si="23"/>
        <v>14.4</v>
      </c>
    </row>
    <row r="63" spans="2:16" s="5" customFormat="1" ht="16" x14ac:dyDescent="0.25">
      <c r="B63" s="122">
        <v>3</v>
      </c>
      <c r="C63" s="279">
        <v>8</v>
      </c>
      <c r="D63" s="130" t="s">
        <v>65</v>
      </c>
      <c r="E63" s="124" t="s">
        <v>39</v>
      </c>
      <c r="F63" s="26">
        <v>0.7</v>
      </c>
      <c r="G63" s="26">
        <v>1.9</v>
      </c>
      <c r="H63" s="36">
        <f t="shared" si="18"/>
        <v>2.5999999999999996</v>
      </c>
      <c r="I63" s="26">
        <v>3.1</v>
      </c>
      <c r="J63" s="26">
        <v>4.5999999999999996</v>
      </c>
      <c r="K63" s="27">
        <f t="shared" si="19"/>
        <v>4.5999999999999996</v>
      </c>
      <c r="L63" s="35">
        <f t="shared" si="20"/>
        <v>4.5999999999999996</v>
      </c>
      <c r="M63" s="41">
        <f t="shared" si="21"/>
        <v>7.6999999999999993</v>
      </c>
      <c r="N63" s="36">
        <f t="shared" si="22"/>
        <v>7.3000000000000007</v>
      </c>
      <c r="O63" s="62"/>
      <c r="P63" s="42">
        <f t="shared" si="23"/>
        <v>13.9</v>
      </c>
    </row>
    <row r="64" spans="2:16" s="5" customFormat="1" ht="16" x14ac:dyDescent="0.25">
      <c r="B64" s="123">
        <v>5</v>
      </c>
      <c r="C64" s="279">
        <v>9</v>
      </c>
      <c r="D64" s="130" t="s">
        <v>67</v>
      </c>
      <c r="E64" s="124" t="s">
        <v>68</v>
      </c>
      <c r="F64" s="26">
        <v>1.2</v>
      </c>
      <c r="G64" s="26">
        <v>1.6</v>
      </c>
      <c r="H64" s="36">
        <f t="shared" si="18"/>
        <v>2.8</v>
      </c>
      <c r="I64" s="26">
        <v>3</v>
      </c>
      <c r="J64" s="26">
        <v>5</v>
      </c>
      <c r="K64" s="27">
        <f t="shared" si="19"/>
        <v>5</v>
      </c>
      <c r="L64" s="35">
        <f t="shared" si="20"/>
        <v>5</v>
      </c>
      <c r="M64" s="41">
        <f t="shared" si="21"/>
        <v>8</v>
      </c>
      <c r="N64" s="36">
        <f t="shared" si="22"/>
        <v>7</v>
      </c>
      <c r="O64" s="62"/>
      <c r="P64" s="42">
        <f t="shared" si="23"/>
        <v>13.8</v>
      </c>
    </row>
    <row r="65" spans="2:16" s="5" customFormat="1" ht="16" x14ac:dyDescent="0.25">
      <c r="B65" s="123">
        <v>4</v>
      </c>
      <c r="C65" s="279">
        <v>10</v>
      </c>
      <c r="D65" s="130" t="s">
        <v>66</v>
      </c>
      <c r="E65" s="124" t="s">
        <v>23</v>
      </c>
      <c r="F65" s="26">
        <v>1</v>
      </c>
      <c r="G65" s="26">
        <v>1.7</v>
      </c>
      <c r="H65" s="36">
        <f t="shared" si="18"/>
        <v>2.7</v>
      </c>
      <c r="I65" s="26">
        <v>3.3</v>
      </c>
      <c r="J65" s="26">
        <v>4.7</v>
      </c>
      <c r="K65" s="27">
        <f t="shared" si="19"/>
        <v>4.7</v>
      </c>
      <c r="L65" s="35">
        <f t="shared" si="20"/>
        <v>4.7</v>
      </c>
      <c r="M65" s="41">
        <f t="shared" si="21"/>
        <v>8</v>
      </c>
      <c r="N65" s="36">
        <f t="shared" si="22"/>
        <v>7</v>
      </c>
      <c r="O65" s="62"/>
      <c r="P65" s="42">
        <f t="shared" si="23"/>
        <v>13.7</v>
      </c>
    </row>
    <row r="66" spans="2:16" s="5" customFormat="1" ht="16" x14ac:dyDescent="0.25">
      <c r="B66" s="80">
        <v>9</v>
      </c>
      <c r="C66" s="279">
        <v>11</v>
      </c>
      <c r="D66" s="130" t="s">
        <v>76</v>
      </c>
      <c r="E66" s="142" t="s">
        <v>23</v>
      </c>
      <c r="F66" s="127">
        <v>0.5</v>
      </c>
      <c r="G66" s="127">
        <v>1.8</v>
      </c>
      <c r="H66" s="36">
        <f t="shared" si="18"/>
        <v>2.2999999999999998</v>
      </c>
      <c r="I66" s="127">
        <v>2.8</v>
      </c>
      <c r="J66" s="127">
        <v>5.5</v>
      </c>
      <c r="K66" s="27">
        <f t="shared" si="19"/>
        <v>5.5</v>
      </c>
      <c r="L66" s="35">
        <f t="shared" si="20"/>
        <v>5.5</v>
      </c>
      <c r="M66" s="41">
        <f t="shared" si="21"/>
        <v>8.3000000000000007</v>
      </c>
      <c r="N66" s="36">
        <f t="shared" si="22"/>
        <v>6.6999999999999993</v>
      </c>
      <c r="O66" s="138">
        <v>-0.6</v>
      </c>
      <c r="P66" s="42">
        <f t="shared" si="23"/>
        <v>13.6</v>
      </c>
    </row>
    <row r="67" spans="2:16" s="5" customFormat="1" ht="16" x14ac:dyDescent="0.25">
      <c r="B67" s="80">
        <v>12</v>
      </c>
      <c r="C67" s="279">
        <v>12</v>
      </c>
      <c r="D67" s="130" t="s">
        <v>79</v>
      </c>
      <c r="E67" s="142" t="s">
        <v>21</v>
      </c>
      <c r="F67" s="127">
        <v>0.5</v>
      </c>
      <c r="G67" s="127">
        <v>1</v>
      </c>
      <c r="H67" s="36">
        <f>SUM(F67+G67)</f>
        <v>1.5</v>
      </c>
      <c r="I67" s="127">
        <v>2.9</v>
      </c>
      <c r="J67" s="127">
        <v>4.5</v>
      </c>
      <c r="K67" s="27">
        <f>J67</f>
        <v>4.5</v>
      </c>
      <c r="L67" s="35">
        <f>SUM(J67:K67)/2</f>
        <v>4.5</v>
      </c>
      <c r="M67" s="41">
        <f>SUM(I67+L67)</f>
        <v>7.4</v>
      </c>
      <c r="N67" s="36">
        <f>15-M67</f>
        <v>7.6</v>
      </c>
      <c r="O67" s="138"/>
      <c r="P67" s="42">
        <f>SUM(H67+N67)-O67+4</f>
        <v>13.1</v>
      </c>
    </row>
    <row r="68" spans="2:16" s="5" customFormat="1" ht="16" x14ac:dyDescent="0.25">
      <c r="B68" s="123">
        <v>7</v>
      </c>
      <c r="C68" s="279">
        <v>13</v>
      </c>
      <c r="D68" s="130" t="s">
        <v>71</v>
      </c>
      <c r="E68" s="142" t="s">
        <v>23</v>
      </c>
      <c r="F68" s="127">
        <v>1.3</v>
      </c>
      <c r="G68" s="127">
        <v>1.6</v>
      </c>
      <c r="H68" s="36">
        <f>SUM(F68+G68)</f>
        <v>2.9000000000000004</v>
      </c>
      <c r="I68" s="127">
        <v>3.5</v>
      </c>
      <c r="J68" s="127">
        <v>5.3</v>
      </c>
      <c r="K68" s="27">
        <f>J68</f>
        <v>5.3</v>
      </c>
      <c r="L68" s="35">
        <f>SUM(J68:K68)/2</f>
        <v>5.3</v>
      </c>
      <c r="M68" s="41">
        <f>SUM(I68+L68)</f>
        <v>8.8000000000000007</v>
      </c>
      <c r="N68" s="36">
        <f>15-M68</f>
        <v>6.1999999999999993</v>
      </c>
      <c r="O68" s="138"/>
      <c r="P68" s="42">
        <f>SUM(H68+N68)-O68+4</f>
        <v>13.1</v>
      </c>
    </row>
    <row r="69" spans="2:16" s="5" customFormat="1" ht="16" x14ac:dyDescent="0.25">
      <c r="B69" s="123">
        <v>9</v>
      </c>
      <c r="C69" s="279">
        <v>14</v>
      </c>
      <c r="D69" s="130" t="s">
        <v>74</v>
      </c>
      <c r="E69" s="142" t="s">
        <v>23</v>
      </c>
      <c r="F69" s="127">
        <v>0</v>
      </c>
      <c r="G69" s="127">
        <v>1.4</v>
      </c>
      <c r="H69" s="36">
        <f t="shared" si="18"/>
        <v>1.4</v>
      </c>
      <c r="I69" s="127">
        <v>3</v>
      </c>
      <c r="J69" s="127">
        <v>5</v>
      </c>
      <c r="K69" s="27">
        <f t="shared" si="19"/>
        <v>5</v>
      </c>
      <c r="L69" s="35">
        <f t="shared" si="20"/>
        <v>5</v>
      </c>
      <c r="M69" s="41">
        <f t="shared" si="21"/>
        <v>8</v>
      </c>
      <c r="N69" s="36">
        <f t="shared" si="22"/>
        <v>7</v>
      </c>
      <c r="O69" s="138"/>
      <c r="P69" s="42">
        <f t="shared" si="23"/>
        <v>12.4</v>
      </c>
    </row>
    <row r="70" spans="2:16" s="5" customFormat="1" ht="16" x14ac:dyDescent="0.25">
      <c r="B70" s="122">
        <v>2</v>
      </c>
      <c r="C70" s="279">
        <v>15</v>
      </c>
      <c r="D70" s="131" t="s">
        <v>64</v>
      </c>
      <c r="E70" s="143" t="s">
        <v>21</v>
      </c>
      <c r="F70" s="128">
        <v>0.3</v>
      </c>
      <c r="G70" s="128">
        <v>1</v>
      </c>
      <c r="H70" s="36">
        <f t="shared" si="18"/>
        <v>1.3</v>
      </c>
      <c r="I70" s="128">
        <v>3.4</v>
      </c>
      <c r="J70" s="128">
        <v>5.4</v>
      </c>
      <c r="K70" s="121">
        <f t="shared" si="19"/>
        <v>5.4</v>
      </c>
      <c r="L70" s="135">
        <f t="shared" si="20"/>
        <v>5.4</v>
      </c>
      <c r="M70" s="113">
        <f t="shared" si="21"/>
        <v>8.8000000000000007</v>
      </c>
      <c r="N70" s="111">
        <f t="shared" si="22"/>
        <v>6.1999999999999993</v>
      </c>
      <c r="O70" s="139"/>
      <c r="P70" s="42">
        <f t="shared" si="23"/>
        <v>11.5</v>
      </c>
    </row>
    <row r="71" spans="2:16" x14ac:dyDescent="0.25">
      <c r="B71" s="15"/>
      <c r="C71" s="22"/>
      <c r="D71" s="16"/>
      <c r="E71" s="16"/>
      <c r="F71" s="17"/>
      <c r="G71" s="17"/>
      <c r="H71" s="17"/>
      <c r="I71" s="18"/>
    </row>
    <row r="72" spans="2:16" ht="16" thickBot="1" x14ac:dyDescent="0.3">
      <c r="B72" s="15"/>
      <c r="C72" s="22"/>
      <c r="D72" s="16"/>
      <c r="E72" s="16"/>
      <c r="F72" s="17"/>
      <c r="G72" s="17"/>
      <c r="H72" s="17"/>
      <c r="I72" s="18"/>
    </row>
    <row r="73" spans="2:16" ht="18" x14ac:dyDescent="0.25">
      <c r="B73" s="3"/>
      <c r="C73" s="6"/>
      <c r="D73" s="2"/>
      <c r="E73" s="10"/>
      <c r="F73" s="229" t="s">
        <v>9</v>
      </c>
      <c r="G73" s="230"/>
      <c r="H73" s="230"/>
      <c r="I73" s="230"/>
      <c r="J73" s="230"/>
      <c r="K73" s="230"/>
      <c r="L73" s="230"/>
      <c r="M73" s="230"/>
      <c r="N73" s="230"/>
      <c r="O73" s="230"/>
      <c r="P73" s="231"/>
    </row>
    <row r="74" spans="2:16" ht="19" thickBot="1" x14ac:dyDescent="0.3">
      <c r="B74" s="4"/>
      <c r="C74" s="6"/>
      <c r="D74" s="227" t="s">
        <v>4</v>
      </c>
      <c r="E74" s="228"/>
      <c r="F74" s="165" t="s">
        <v>10</v>
      </c>
      <c r="G74" s="28" t="s">
        <v>11</v>
      </c>
      <c r="H74" s="29" t="s">
        <v>12</v>
      </c>
      <c r="I74" s="28" t="s">
        <v>13</v>
      </c>
      <c r="J74" s="30" t="s">
        <v>14</v>
      </c>
      <c r="K74" s="30" t="s">
        <v>15</v>
      </c>
      <c r="L74" s="28" t="s">
        <v>16</v>
      </c>
      <c r="M74" s="28" t="s">
        <v>17</v>
      </c>
      <c r="N74" s="29" t="s">
        <v>18</v>
      </c>
      <c r="O74" s="28" t="s">
        <v>19</v>
      </c>
      <c r="P74" s="166" t="s">
        <v>6</v>
      </c>
    </row>
    <row r="75" spans="2:16" x14ac:dyDescent="0.25">
      <c r="B75" s="218">
        <v>13</v>
      </c>
      <c r="C75" s="280">
        <v>1</v>
      </c>
      <c r="D75" s="152" t="s">
        <v>94</v>
      </c>
      <c r="E75" s="144" t="s">
        <v>95</v>
      </c>
      <c r="F75" s="164">
        <v>1.2</v>
      </c>
      <c r="G75" s="164">
        <v>2</v>
      </c>
      <c r="H75" s="44">
        <f t="shared" ref="H75:H89" si="24">SUM(F75+G75)</f>
        <v>3.2</v>
      </c>
      <c r="I75" s="164">
        <v>2.2000000000000002</v>
      </c>
      <c r="J75" s="164">
        <v>4.8</v>
      </c>
      <c r="K75" s="167">
        <f t="shared" ref="K75:K91" si="25">J75</f>
        <v>4.8</v>
      </c>
      <c r="L75" s="189">
        <f t="shared" ref="L75:L91" si="26">SUM(J75:K75)/2</f>
        <v>4.8</v>
      </c>
      <c r="M75" s="189">
        <f t="shared" ref="M75:M91" si="27">SUM(I75+L75)</f>
        <v>7</v>
      </c>
      <c r="N75" s="44">
        <f t="shared" ref="N75:N91" si="28">15-M75</f>
        <v>8</v>
      </c>
      <c r="O75" s="63"/>
      <c r="P75" s="190">
        <f t="shared" ref="P75:P91" si="29">SUM(H75+N75)-O75+4</f>
        <v>15.2</v>
      </c>
    </row>
    <row r="76" spans="2:16" ht="16" x14ac:dyDescent="0.25">
      <c r="B76" s="149">
        <v>4</v>
      </c>
      <c r="C76" s="281">
        <v>2</v>
      </c>
      <c r="D76" s="153" t="s">
        <v>84</v>
      </c>
      <c r="E76" s="130" t="s">
        <v>25</v>
      </c>
      <c r="F76" s="26">
        <v>0.7</v>
      </c>
      <c r="G76" s="26">
        <v>1.8</v>
      </c>
      <c r="H76" s="36">
        <f t="shared" si="24"/>
        <v>2.5</v>
      </c>
      <c r="I76" s="26">
        <v>2.5</v>
      </c>
      <c r="J76" s="26">
        <v>4.5999999999999996</v>
      </c>
      <c r="K76" s="27">
        <f t="shared" si="25"/>
        <v>4.5999999999999996</v>
      </c>
      <c r="L76" s="35">
        <f t="shared" si="26"/>
        <v>4.5999999999999996</v>
      </c>
      <c r="M76" s="35">
        <f t="shared" si="27"/>
        <v>7.1</v>
      </c>
      <c r="N76" s="36">
        <f t="shared" si="28"/>
        <v>7.9</v>
      </c>
      <c r="O76" s="62">
        <v>-0.3</v>
      </c>
      <c r="P76" s="37">
        <f t="shared" si="29"/>
        <v>14.700000000000001</v>
      </c>
    </row>
    <row r="77" spans="2:16" x14ac:dyDescent="0.25">
      <c r="B77" s="150">
        <v>17</v>
      </c>
      <c r="C77" s="281">
        <v>3</v>
      </c>
      <c r="D77" s="153" t="s">
        <v>99</v>
      </c>
      <c r="E77" s="130" t="s">
        <v>25</v>
      </c>
      <c r="F77" s="26">
        <v>1.6</v>
      </c>
      <c r="G77" s="26">
        <v>1.8</v>
      </c>
      <c r="H77" s="36">
        <f t="shared" si="24"/>
        <v>3.4000000000000004</v>
      </c>
      <c r="I77" s="26">
        <v>3.2</v>
      </c>
      <c r="J77" s="26">
        <v>4.7</v>
      </c>
      <c r="K77" s="27">
        <f t="shared" si="25"/>
        <v>4.7</v>
      </c>
      <c r="L77" s="35">
        <f t="shared" si="26"/>
        <v>4.7</v>
      </c>
      <c r="M77" s="35">
        <f t="shared" si="27"/>
        <v>7.9</v>
      </c>
      <c r="N77" s="36">
        <f t="shared" si="28"/>
        <v>7.1</v>
      </c>
      <c r="O77" s="62"/>
      <c r="P77" s="37">
        <f t="shared" si="29"/>
        <v>14.5</v>
      </c>
    </row>
    <row r="78" spans="2:16" x14ac:dyDescent="0.25">
      <c r="B78" s="150">
        <v>15</v>
      </c>
      <c r="C78" s="281">
        <v>4</v>
      </c>
      <c r="D78" s="153" t="s">
        <v>97</v>
      </c>
      <c r="E78" s="130" t="s">
        <v>25</v>
      </c>
      <c r="F78" s="26">
        <v>1.1000000000000001</v>
      </c>
      <c r="G78" s="26">
        <v>1.4</v>
      </c>
      <c r="H78" s="36">
        <f t="shared" si="24"/>
        <v>2.5</v>
      </c>
      <c r="I78" s="26">
        <v>2.5</v>
      </c>
      <c r="J78" s="26">
        <v>4.8</v>
      </c>
      <c r="K78" s="27">
        <f t="shared" si="25"/>
        <v>4.8</v>
      </c>
      <c r="L78" s="35">
        <f t="shared" si="26"/>
        <v>4.8</v>
      </c>
      <c r="M78" s="35">
        <f t="shared" si="27"/>
        <v>7.3</v>
      </c>
      <c r="N78" s="36">
        <f t="shared" si="28"/>
        <v>7.7</v>
      </c>
      <c r="O78" s="62"/>
      <c r="P78" s="37">
        <f t="shared" si="29"/>
        <v>14.2</v>
      </c>
    </row>
    <row r="79" spans="2:16" x14ac:dyDescent="0.25">
      <c r="B79" s="150">
        <v>12</v>
      </c>
      <c r="C79" s="281">
        <v>5</v>
      </c>
      <c r="D79" s="153" t="s">
        <v>93</v>
      </c>
      <c r="E79" s="130" t="s">
        <v>23</v>
      </c>
      <c r="F79" s="26">
        <v>1</v>
      </c>
      <c r="G79" s="26">
        <v>1.2</v>
      </c>
      <c r="H79" s="36">
        <f t="shared" si="24"/>
        <v>2.2000000000000002</v>
      </c>
      <c r="I79" s="26">
        <v>2.6</v>
      </c>
      <c r="J79" s="26">
        <v>4.8</v>
      </c>
      <c r="K79" s="27">
        <f t="shared" si="25"/>
        <v>4.8</v>
      </c>
      <c r="L79" s="35">
        <f t="shared" si="26"/>
        <v>4.8</v>
      </c>
      <c r="M79" s="35">
        <f t="shared" si="27"/>
        <v>7.4</v>
      </c>
      <c r="N79" s="36">
        <f t="shared" si="28"/>
        <v>7.6</v>
      </c>
      <c r="O79" s="62"/>
      <c r="P79" s="37">
        <f t="shared" si="29"/>
        <v>13.8</v>
      </c>
    </row>
    <row r="80" spans="2:16" ht="16" x14ac:dyDescent="0.25">
      <c r="B80" s="148">
        <v>2</v>
      </c>
      <c r="C80" s="281">
        <v>6</v>
      </c>
      <c r="D80" s="153" t="s">
        <v>82</v>
      </c>
      <c r="E80" s="130" t="s">
        <v>39</v>
      </c>
      <c r="F80" s="26">
        <v>1</v>
      </c>
      <c r="G80" s="26">
        <v>1.8</v>
      </c>
      <c r="H80" s="36">
        <f t="shared" si="24"/>
        <v>2.8</v>
      </c>
      <c r="I80" s="26">
        <v>3</v>
      </c>
      <c r="J80" s="26">
        <v>5.0999999999999996</v>
      </c>
      <c r="K80" s="27">
        <f t="shared" si="25"/>
        <v>5.0999999999999996</v>
      </c>
      <c r="L80" s="35">
        <f t="shared" si="26"/>
        <v>5.0999999999999996</v>
      </c>
      <c r="M80" s="35">
        <f t="shared" si="27"/>
        <v>8.1</v>
      </c>
      <c r="N80" s="36">
        <f t="shared" si="28"/>
        <v>6.9</v>
      </c>
      <c r="O80" s="62"/>
      <c r="P80" s="37">
        <f t="shared" si="29"/>
        <v>13.7</v>
      </c>
    </row>
    <row r="81" spans="2:16" ht="16" x14ac:dyDescent="0.25">
      <c r="B81" s="148">
        <v>3</v>
      </c>
      <c r="C81" s="281">
        <v>7</v>
      </c>
      <c r="D81" s="153" t="s">
        <v>83</v>
      </c>
      <c r="E81" s="130" t="s">
        <v>23</v>
      </c>
      <c r="F81" s="26">
        <v>1.1000000000000001</v>
      </c>
      <c r="G81" s="26">
        <v>1.3</v>
      </c>
      <c r="H81" s="36">
        <f t="shared" si="24"/>
        <v>2.4000000000000004</v>
      </c>
      <c r="I81" s="26">
        <v>2.8</v>
      </c>
      <c r="J81" s="26">
        <v>5.6</v>
      </c>
      <c r="K81" s="27">
        <f t="shared" si="25"/>
        <v>5.6</v>
      </c>
      <c r="L81" s="35">
        <f t="shared" si="26"/>
        <v>5.6</v>
      </c>
      <c r="M81" s="35">
        <f t="shared" si="27"/>
        <v>8.3999999999999986</v>
      </c>
      <c r="N81" s="36">
        <f t="shared" si="28"/>
        <v>6.6000000000000014</v>
      </c>
      <c r="O81" s="62"/>
      <c r="P81" s="37">
        <f t="shared" si="29"/>
        <v>13.000000000000002</v>
      </c>
    </row>
    <row r="82" spans="2:16" x14ac:dyDescent="0.25">
      <c r="B82" s="150">
        <v>7</v>
      </c>
      <c r="C82" s="281">
        <v>8</v>
      </c>
      <c r="D82" s="153" t="s">
        <v>88</v>
      </c>
      <c r="E82" s="130" t="s">
        <v>21</v>
      </c>
      <c r="F82" s="26">
        <v>0.9</v>
      </c>
      <c r="G82" s="26">
        <v>1.8</v>
      </c>
      <c r="H82" s="36">
        <f t="shared" si="24"/>
        <v>2.7</v>
      </c>
      <c r="I82" s="26">
        <v>2.8</v>
      </c>
      <c r="J82" s="26">
        <v>6</v>
      </c>
      <c r="K82" s="27">
        <f t="shared" si="25"/>
        <v>6</v>
      </c>
      <c r="L82" s="35">
        <f t="shared" si="26"/>
        <v>6</v>
      </c>
      <c r="M82" s="35">
        <f t="shared" si="27"/>
        <v>8.8000000000000007</v>
      </c>
      <c r="N82" s="36">
        <f t="shared" si="28"/>
        <v>6.1999999999999993</v>
      </c>
      <c r="O82" s="62"/>
      <c r="P82" s="37">
        <f t="shared" si="29"/>
        <v>12.899999999999999</v>
      </c>
    </row>
    <row r="83" spans="2:16" ht="16" x14ac:dyDescent="0.25">
      <c r="B83" s="149">
        <v>6</v>
      </c>
      <c r="C83" s="281">
        <v>9</v>
      </c>
      <c r="D83" s="153" t="s">
        <v>86</v>
      </c>
      <c r="E83" s="130" t="s">
        <v>87</v>
      </c>
      <c r="F83" s="26">
        <v>1.4</v>
      </c>
      <c r="G83" s="26">
        <v>1.9</v>
      </c>
      <c r="H83" s="36">
        <f t="shared" si="24"/>
        <v>3.3</v>
      </c>
      <c r="I83" s="26">
        <v>2.8</v>
      </c>
      <c r="J83" s="26">
        <v>7.5</v>
      </c>
      <c r="K83" s="27">
        <f t="shared" si="25"/>
        <v>7.5</v>
      </c>
      <c r="L83" s="35">
        <f t="shared" si="26"/>
        <v>7.5</v>
      </c>
      <c r="M83" s="35">
        <f t="shared" si="27"/>
        <v>10.3</v>
      </c>
      <c r="N83" s="36">
        <f t="shared" si="28"/>
        <v>4.6999999999999993</v>
      </c>
      <c r="O83" s="62">
        <v>-0.9</v>
      </c>
      <c r="P83" s="37">
        <f t="shared" si="29"/>
        <v>12.899999999999999</v>
      </c>
    </row>
    <row r="84" spans="2:16" ht="16" x14ac:dyDescent="0.25">
      <c r="B84" s="149">
        <v>5</v>
      </c>
      <c r="C84" s="281">
        <v>10</v>
      </c>
      <c r="D84" s="153" t="s">
        <v>85</v>
      </c>
      <c r="E84" s="130" t="s">
        <v>21</v>
      </c>
      <c r="F84" s="26">
        <v>0.8</v>
      </c>
      <c r="G84" s="26">
        <v>1.3</v>
      </c>
      <c r="H84" s="36">
        <f t="shared" si="24"/>
        <v>2.1</v>
      </c>
      <c r="I84" s="26">
        <v>2.7</v>
      </c>
      <c r="J84" s="26">
        <v>5.7</v>
      </c>
      <c r="K84" s="27">
        <f t="shared" si="25"/>
        <v>5.7</v>
      </c>
      <c r="L84" s="35">
        <f t="shared" si="26"/>
        <v>5.7</v>
      </c>
      <c r="M84" s="35">
        <f t="shared" si="27"/>
        <v>8.4</v>
      </c>
      <c r="N84" s="36">
        <f t="shared" si="28"/>
        <v>6.6</v>
      </c>
      <c r="O84" s="62"/>
      <c r="P84" s="37">
        <f t="shared" si="29"/>
        <v>12.7</v>
      </c>
    </row>
    <row r="85" spans="2:16" x14ac:dyDescent="0.25">
      <c r="B85" s="150">
        <v>9</v>
      </c>
      <c r="C85" s="281">
        <v>11</v>
      </c>
      <c r="D85" s="153" t="s">
        <v>90</v>
      </c>
      <c r="E85" s="130" t="s">
        <v>39</v>
      </c>
      <c r="F85" s="75">
        <v>0.3</v>
      </c>
      <c r="G85" s="75">
        <v>1.8</v>
      </c>
      <c r="H85" s="36">
        <f t="shared" si="24"/>
        <v>2.1</v>
      </c>
      <c r="I85" s="127">
        <v>2.7</v>
      </c>
      <c r="J85" s="127">
        <v>5.7</v>
      </c>
      <c r="K85" s="27">
        <f t="shared" si="25"/>
        <v>5.7</v>
      </c>
      <c r="L85" s="35">
        <f t="shared" si="26"/>
        <v>5.7</v>
      </c>
      <c r="M85" s="35">
        <f t="shared" si="27"/>
        <v>8.4</v>
      </c>
      <c r="N85" s="36">
        <f t="shared" si="28"/>
        <v>6.6</v>
      </c>
      <c r="O85" s="138"/>
      <c r="P85" s="37">
        <f t="shared" si="29"/>
        <v>12.7</v>
      </c>
    </row>
    <row r="86" spans="2:16" ht="16" x14ac:dyDescent="0.25">
      <c r="B86" s="148">
        <v>1</v>
      </c>
      <c r="C86" s="281">
        <v>12</v>
      </c>
      <c r="D86" s="153" t="s">
        <v>81</v>
      </c>
      <c r="E86" s="130" t="s">
        <v>25</v>
      </c>
      <c r="F86" s="75">
        <v>1</v>
      </c>
      <c r="G86" s="75">
        <v>1</v>
      </c>
      <c r="H86" s="36">
        <f t="shared" si="24"/>
        <v>2</v>
      </c>
      <c r="I86" s="127">
        <v>2.8</v>
      </c>
      <c r="J86" s="127">
        <v>5.8</v>
      </c>
      <c r="K86" s="27">
        <f t="shared" si="25"/>
        <v>5.8</v>
      </c>
      <c r="L86" s="35">
        <f t="shared" si="26"/>
        <v>5.8</v>
      </c>
      <c r="M86" s="35">
        <f t="shared" si="27"/>
        <v>8.6</v>
      </c>
      <c r="N86" s="36">
        <f t="shared" si="28"/>
        <v>6.4</v>
      </c>
      <c r="O86" s="138"/>
      <c r="P86" s="37">
        <f t="shared" si="29"/>
        <v>12.4</v>
      </c>
    </row>
    <row r="87" spans="2:16" x14ac:dyDescent="0.25">
      <c r="B87" s="150">
        <v>8</v>
      </c>
      <c r="C87" s="281">
        <v>13</v>
      </c>
      <c r="D87" s="153" t="s">
        <v>89</v>
      </c>
      <c r="E87" s="130" t="s">
        <v>70</v>
      </c>
      <c r="F87" s="75">
        <v>0.9</v>
      </c>
      <c r="G87" s="75">
        <v>1.6</v>
      </c>
      <c r="H87" s="36">
        <f t="shared" si="24"/>
        <v>2.5</v>
      </c>
      <c r="I87" s="127">
        <v>2.8</v>
      </c>
      <c r="J87" s="127">
        <v>6.4</v>
      </c>
      <c r="K87" s="27">
        <f t="shared" si="25"/>
        <v>6.4</v>
      </c>
      <c r="L87" s="35">
        <f t="shared" si="26"/>
        <v>6.4</v>
      </c>
      <c r="M87" s="35">
        <f t="shared" si="27"/>
        <v>9.1999999999999993</v>
      </c>
      <c r="N87" s="36">
        <f t="shared" si="28"/>
        <v>5.8000000000000007</v>
      </c>
      <c r="O87" s="138"/>
      <c r="P87" s="37">
        <f t="shared" si="29"/>
        <v>12.3</v>
      </c>
    </row>
    <row r="88" spans="2:16" x14ac:dyDescent="0.25">
      <c r="B88" s="150">
        <v>10</v>
      </c>
      <c r="C88" s="281">
        <v>14</v>
      </c>
      <c r="D88" s="153" t="s">
        <v>91</v>
      </c>
      <c r="E88" s="130" t="s">
        <v>29</v>
      </c>
      <c r="F88" s="75">
        <v>0.6</v>
      </c>
      <c r="G88" s="75">
        <v>1.6</v>
      </c>
      <c r="H88" s="36">
        <f t="shared" si="24"/>
        <v>2.2000000000000002</v>
      </c>
      <c r="I88" s="127">
        <v>2.9</v>
      </c>
      <c r="J88" s="127">
        <v>6.3</v>
      </c>
      <c r="K88" s="27">
        <f t="shared" si="25"/>
        <v>6.3</v>
      </c>
      <c r="L88" s="35">
        <f t="shared" si="26"/>
        <v>6.3</v>
      </c>
      <c r="M88" s="35">
        <f t="shared" si="27"/>
        <v>9.1999999999999993</v>
      </c>
      <c r="N88" s="36">
        <f t="shared" si="28"/>
        <v>5.8000000000000007</v>
      </c>
      <c r="O88" s="138">
        <v>-0.3</v>
      </c>
      <c r="P88" s="37">
        <f t="shared" si="29"/>
        <v>12.3</v>
      </c>
    </row>
    <row r="89" spans="2:16" x14ac:dyDescent="0.25">
      <c r="B89" s="150">
        <v>14</v>
      </c>
      <c r="C89" s="281">
        <v>15</v>
      </c>
      <c r="D89" s="153" t="s">
        <v>96</v>
      </c>
      <c r="E89" s="130" t="s">
        <v>21</v>
      </c>
      <c r="F89" s="75">
        <v>0.7</v>
      </c>
      <c r="G89" s="75">
        <v>1.6</v>
      </c>
      <c r="H89" s="36">
        <f t="shared" si="24"/>
        <v>2.2999999999999998</v>
      </c>
      <c r="I89" s="127">
        <v>2.7</v>
      </c>
      <c r="J89" s="127">
        <v>6.7</v>
      </c>
      <c r="K89" s="27">
        <f t="shared" si="25"/>
        <v>6.7</v>
      </c>
      <c r="L89" s="35">
        <f t="shared" si="26"/>
        <v>6.7</v>
      </c>
      <c r="M89" s="35">
        <f t="shared" si="27"/>
        <v>9.4</v>
      </c>
      <c r="N89" s="36">
        <f t="shared" si="28"/>
        <v>5.6</v>
      </c>
      <c r="O89" s="138"/>
      <c r="P89" s="37">
        <f t="shared" si="29"/>
        <v>11.899999999999999</v>
      </c>
    </row>
    <row r="90" spans="2:16" x14ac:dyDescent="0.25">
      <c r="B90" s="150">
        <v>11</v>
      </c>
      <c r="C90" s="281">
        <v>16</v>
      </c>
      <c r="D90" s="153" t="s">
        <v>92</v>
      </c>
      <c r="E90" s="130" t="s">
        <v>21</v>
      </c>
      <c r="F90" s="75">
        <v>0.7</v>
      </c>
      <c r="G90" s="75">
        <v>1</v>
      </c>
      <c r="H90" s="36">
        <v>1.7</v>
      </c>
      <c r="I90" s="127">
        <v>3.1</v>
      </c>
      <c r="J90" s="127">
        <v>5.8</v>
      </c>
      <c r="K90" s="27">
        <f t="shared" si="25"/>
        <v>5.8</v>
      </c>
      <c r="L90" s="35">
        <f t="shared" si="26"/>
        <v>5.8</v>
      </c>
      <c r="M90" s="35">
        <f t="shared" si="27"/>
        <v>8.9</v>
      </c>
      <c r="N90" s="36">
        <f t="shared" si="28"/>
        <v>6.1</v>
      </c>
      <c r="O90" s="138"/>
      <c r="P90" s="37">
        <f t="shared" si="29"/>
        <v>11.8</v>
      </c>
    </row>
    <row r="91" spans="2:16" x14ac:dyDescent="0.25">
      <c r="B91" s="151">
        <v>16</v>
      </c>
      <c r="C91" s="282">
        <v>17</v>
      </c>
      <c r="D91" s="154" t="s">
        <v>98</v>
      </c>
      <c r="E91" s="131" t="s">
        <v>21</v>
      </c>
      <c r="F91" s="120">
        <v>0.6</v>
      </c>
      <c r="G91" s="120">
        <v>1.1000000000000001</v>
      </c>
      <c r="H91" s="111">
        <f>SUM(F91+G91)</f>
        <v>1.7000000000000002</v>
      </c>
      <c r="I91" s="128">
        <v>2.9</v>
      </c>
      <c r="J91" s="128">
        <v>7</v>
      </c>
      <c r="K91" s="121">
        <f t="shared" si="25"/>
        <v>7</v>
      </c>
      <c r="L91" s="135">
        <f t="shared" si="26"/>
        <v>7</v>
      </c>
      <c r="M91" s="135">
        <f t="shared" si="27"/>
        <v>9.9</v>
      </c>
      <c r="N91" s="111">
        <f t="shared" si="28"/>
        <v>5.0999999999999996</v>
      </c>
      <c r="O91" s="139"/>
      <c r="P91" s="155">
        <f t="shared" si="29"/>
        <v>10.8</v>
      </c>
    </row>
    <row r="92" spans="2:16" s="5" customFormat="1" ht="16" thickBot="1" x14ac:dyDescent="0.3">
      <c r="B92" s="15"/>
      <c r="C92" s="22"/>
      <c r="D92" s="16"/>
      <c r="E92" s="16"/>
      <c r="F92" s="17"/>
      <c r="G92" s="17"/>
      <c r="H92" s="17"/>
      <c r="I92" s="18"/>
    </row>
    <row r="93" spans="2:16" s="5" customFormat="1" ht="18" x14ac:dyDescent="0.25">
      <c r="B93" s="3"/>
      <c r="C93" s="6"/>
      <c r="D93" s="2"/>
      <c r="E93" s="10"/>
      <c r="F93" s="229" t="s">
        <v>7</v>
      </c>
      <c r="G93" s="230"/>
      <c r="H93" s="230"/>
      <c r="I93" s="230"/>
      <c r="J93" s="230"/>
      <c r="K93" s="230"/>
      <c r="L93" s="230"/>
      <c r="M93" s="230"/>
      <c r="N93" s="230"/>
      <c r="O93" s="230"/>
      <c r="P93" s="231"/>
    </row>
    <row r="94" spans="2:16" s="5" customFormat="1" ht="19" thickBot="1" x14ac:dyDescent="0.3">
      <c r="B94" s="4"/>
      <c r="C94" s="6"/>
      <c r="D94" s="227" t="s">
        <v>5</v>
      </c>
      <c r="E94" s="228"/>
      <c r="F94" s="165" t="s">
        <v>10</v>
      </c>
      <c r="G94" s="28" t="s">
        <v>11</v>
      </c>
      <c r="H94" s="29" t="s">
        <v>12</v>
      </c>
      <c r="I94" s="28" t="s">
        <v>13</v>
      </c>
      <c r="J94" s="30" t="s">
        <v>14</v>
      </c>
      <c r="K94" s="30" t="s">
        <v>15</v>
      </c>
      <c r="L94" s="30" t="s">
        <v>16</v>
      </c>
      <c r="M94" s="28" t="s">
        <v>17</v>
      </c>
      <c r="N94" s="29" t="s">
        <v>18</v>
      </c>
      <c r="O94" s="28" t="s">
        <v>19</v>
      </c>
      <c r="P94" s="166" t="s">
        <v>6</v>
      </c>
    </row>
    <row r="95" spans="2:16" s="5" customFormat="1" x14ac:dyDescent="0.25">
      <c r="B95" s="224">
        <v>12</v>
      </c>
      <c r="C95" s="283">
        <v>1</v>
      </c>
      <c r="D95" s="129" t="s">
        <v>111</v>
      </c>
      <c r="E95" s="129" t="s">
        <v>23</v>
      </c>
      <c r="F95" s="164">
        <v>1.6</v>
      </c>
      <c r="G95" s="164">
        <v>1.2</v>
      </c>
      <c r="H95" s="44">
        <f t="shared" ref="H95:H106" si="30">SUM(F95+G95)</f>
        <v>2.8</v>
      </c>
      <c r="I95" s="164">
        <v>2.2999999999999998</v>
      </c>
      <c r="J95" s="164">
        <v>4.3</v>
      </c>
      <c r="K95" s="167">
        <f t="shared" ref="K95:K103" si="31">J95</f>
        <v>4.3</v>
      </c>
      <c r="L95" s="189">
        <f t="shared" ref="L95:L106" si="32">SUM(J95:K95)/2</f>
        <v>4.3</v>
      </c>
      <c r="M95" s="189">
        <f t="shared" ref="M95:M106" si="33">SUM(I95+L95)</f>
        <v>6.6</v>
      </c>
      <c r="N95" s="44">
        <f t="shared" ref="N95:N104" si="34">15-M95</f>
        <v>8.4</v>
      </c>
      <c r="O95" s="180"/>
      <c r="P95" s="190">
        <f t="shared" ref="P95:P104" si="35">SUM(H95+N95)-O95+4</f>
        <v>15.2</v>
      </c>
    </row>
    <row r="96" spans="2:16" s="5" customFormat="1" ht="16" x14ac:dyDescent="0.25">
      <c r="B96" s="54">
        <v>5</v>
      </c>
      <c r="C96" s="284">
        <v>2</v>
      </c>
      <c r="D96" s="11" t="s">
        <v>104</v>
      </c>
      <c r="E96" s="11" t="s">
        <v>68</v>
      </c>
      <c r="F96" s="26">
        <v>0.9</v>
      </c>
      <c r="G96" s="26">
        <v>1.8</v>
      </c>
      <c r="H96" s="36">
        <f t="shared" si="30"/>
        <v>2.7</v>
      </c>
      <c r="I96" s="26">
        <v>2.6</v>
      </c>
      <c r="J96" s="26">
        <v>4.7</v>
      </c>
      <c r="K96" s="27">
        <f t="shared" si="31"/>
        <v>4.7</v>
      </c>
      <c r="L96" s="35">
        <f t="shared" si="32"/>
        <v>4.7</v>
      </c>
      <c r="M96" s="35">
        <f t="shared" si="33"/>
        <v>7.3000000000000007</v>
      </c>
      <c r="N96" s="36">
        <f t="shared" si="34"/>
        <v>7.6999999999999993</v>
      </c>
      <c r="O96" s="64">
        <v>-0.3</v>
      </c>
      <c r="P96" s="37">
        <f t="shared" si="35"/>
        <v>14.7</v>
      </c>
    </row>
    <row r="97" spans="1:20" s="5" customFormat="1" ht="16" x14ac:dyDescent="0.25">
      <c r="B97" s="54">
        <v>6</v>
      </c>
      <c r="C97" s="284">
        <v>3</v>
      </c>
      <c r="D97" s="11" t="s">
        <v>105</v>
      </c>
      <c r="E97" s="11" t="s">
        <v>87</v>
      </c>
      <c r="F97" s="26">
        <v>1.1000000000000001</v>
      </c>
      <c r="G97" s="26">
        <v>1.6</v>
      </c>
      <c r="H97" s="36">
        <f t="shared" si="30"/>
        <v>2.7</v>
      </c>
      <c r="I97" s="26">
        <v>2.7</v>
      </c>
      <c r="J97" s="26">
        <v>4.5999999999999996</v>
      </c>
      <c r="K97" s="27">
        <f t="shared" si="31"/>
        <v>4.5999999999999996</v>
      </c>
      <c r="L97" s="35">
        <f t="shared" si="32"/>
        <v>4.5999999999999996</v>
      </c>
      <c r="M97" s="35">
        <f t="shared" si="33"/>
        <v>7.3</v>
      </c>
      <c r="N97" s="36">
        <f t="shared" si="34"/>
        <v>7.7</v>
      </c>
      <c r="O97" s="64"/>
      <c r="P97" s="37">
        <f t="shared" si="35"/>
        <v>14.4</v>
      </c>
    </row>
    <row r="98" spans="1:20" s="5" customFormat="1" ht="16" x14ac:dyDescent="0.25">
      <c r="B98" s="53">
        <v>3</v>
      </c>
      <c r="C98" s="284">
        <v>4</v>
      </c>
      <c r="D98" s="11" t="s">
        <v>102</v>
      </c>
      <c r="E98" s="11" t="s">
        <v>23</v>
      </c>
      <c r="F98" s="26">
        <v>0.8</v>
      </c>
      <c r="G98" s="26">
        <v>1.5</v>
      </c>
      <c r="H98" s="36">
        <f t="shared" si="30"/>
        <v>2.2999999999999998</v>
      </c>
      <c r="I98" s="26">
        <v>2.7</v>
      </c>
      <c r="J98" s="26">
        <v>5.3</v>
      </c>
      <c r="K98" s="27">
        <f t="shared" si="31"/>
        <v>5.3</v>
      </c>
      <c r="L98" s="35">
        <f t="shared" si="32"/>
        <v>5.3</v>
      </c>
      <c r="M98" s="35">
        <f t="shared" si="33"/>
        <v>8</v>
      </c>
      <c r="N98" s="36">
        <f t="shared" si="34"/>
        <v>7</v>
      </c>
      <c r="O98" s="64"/>
      <c r="P98" s="37">
        <f t="shared" si="35"/>
        <v>13.3</v>
      </c>
    </row>
    <row r="99" spans="1:20" s="5" customFormat="1" ht="16" x14ac:dyDescent="0.25">
      <c r="B99" s="53">
        <v>1</v>
      </c>
      <c r="C99" s="284">
        <v>5</v>
      </c>
      <c r="D99" s="11" t="s">
        <v>100</v>
      </c>
      <c r="E99" s="11" t="s">
        <v>87</v>
      </c>
      <c r="F99" s="26">
        <v>0.8</v>
      </c>
      <c r="G99" s="26">
        <v>0.6</v>
      </c>
      <c r="H99" s="36">
        <f t="shared" si="30"/>
        <v>1.4</v>
      </c>
      <c r="I99" s="26">
        <v>2.6</v>
      </c>
      <c r="J99" s="26">
        <v>5</v>
      </c>
      <c r="K99" s="27">
        <f t="shared" si="31"/>
        <v>5</v>
      </c>
      <c r="L99" s="35">
        <f t="shared" si="32"/>
        <v>5</v>
      </c>
      <c r="M99" s="35">
        <f t="shared" si="33"/>
        <v>7.6</v>
      </c>
      <c r="N99" s="36">
        <f t="shared" si="34"/>
        <v>7.4</v>
      </c>
      <c r="O99" s="64">
        <v>-0.3</v>
      </c>
      <c r="P99" s="37">
        <f t="shared" si="35"/>
        <v>13.100000000000001</v>
      </c>
    </row>
    <row r="100" spans="1:20" s="5" customFormat="1" x14ac:dyDescent="0.25">
      <c r="B100" s="14">
        <v>7</v>
      </c>
      <c r="C100" s="284">
        <v>6</v>
      </c>
      <c r="D100" s="11" t="s">
        <v>106</v>
      </c>
      <c r="E100" s="11" t="s">
        <v>23</v>
      </c>
      <c r="F100" s="26">
        <v>1.4</v>
      </c>
      <c r="G100" s="26">
        <v>1.5</v>
      </c>
      <c r="H100" s="36">
        <f t="shared" si="30"/>
        <v>2.9</v>
      </c>
      <c r="I100" s="26">
        <v>2.9</v>
      </c>
      <c r="J100" s="26">
        <v>6</v>
      </c>
      <c r="K100" s="27">
        <f t="shared" si="31"/>
        <v>6</v>
      </c>
      <c r="L100" s="35">
        <f t="shared" si="32"/>
        <v>6</v>
      </c>
      <c r="M100" s="35">
        <f t="shared" si="33"/>
        <v>8.9</v>
      </c>
      <c r="N100" s="36">
        <f t="shared" si="34"/>
        <v>6.1</v>
      </c>
      <c r="O100" s="64"/>
      <c r="P100" s="37">
        <f t="shared" si="35"/>
        <v>13</v>
      </c>
    </row>
    <row r="101" spans="1:20" s="5" customFormat="1" x14ac:dyDescent="0.25">
      <c r="B101" s="14">
        <v>8</v>
      </c>
      <c r="C101" s="284">
        <v>7</v>
      </c>
      <c r="D101" s="11" t="s">
        <v>107</v>
      </c>
      <c r="E101" s="11" t="s">
        <v>95</v>
      </c>
      <c r="F101" s="26">
        <v>1.4</v>
      </c>
      <c r="G101" s="26">
        <v>1.7</v>
      </c>
      <c r="H101" s="36">
        <f t="shared" si="30"/>
        <v>3.0999999999999996</v>
      </c>
      <c r="I101" s="26">
        <v>3.4</v>
      </c>
      <c r="J101" s="26">
        <v>5.8</v>
      </c>
      <c r="K101" s="27">
        <f t="shared" si="31"/>
        <v>5.8</v>
      </c>
      <c r="L101" s="35">
        <f t="shared" si="32"/>
        <v>5.8</v>
      </c>
      <c r="M101" s="35">
        <f t="shared" si="33"/>
        <v>9.1999999999999993</v>
      </c>
      <c r="N101" s="36">
        <f t="shared" si="34"/>
        <v>5.8000000000000007</v>
      </c>
      <c r="O101" s="64"/>
      <c r="P101" s="37">
        <f t="shared" si="35"/>
        <v>12.9</v>
      </c>
      <c r="Q101" s="1"/>
      <c r="R101" s="1"/>
      <c r="S101" s="1"/>
      <c r="T101" s="1"/>
    </row>
    <row r="102" spans="1:20" x14ac:dyDescent="0.25">
      <c r="B102" s="14">
        <v>10</v>
      </c>
      <c r="C102" s="284">
        <v>8</v>
      </c>
      <c r="D102" s="11" t="s">
        <v>109</v>
      </c>
      <c r="E102" s="11" t="s">
        <v>39</v>
      </c>
      <c r="F102" s="26">
        <v>0.9</v>
      </c>
      <c r="G102" s="26">
        <v>1.5</v>
      </c>
      <c r="H102" s="36">
        <f t="shared" si="30"/>
        <v>2.4</v>
      </c>
      <c r="I102" s="26">
        <v>2.7</v>
      </c>
      <c r="J102" s="26">
        <v>6.7</v>
      </c>
      <c r="K102" s="27">
        <f t="shared" si="31"/>
        <v>6.7</v>
      </c>
      <c r="L102" s="35">
        <f t="shared" si="32"/>
        <v>6.7</v>
      </c>
      <c r="M102" s="35">
        <f t="shared" si="33"/>
        <v>9.4</v>
      </c>
      <c r="N102" s="36">
        <f t="shared" si="34"/>
        <v>5.6</v>
      </c>
      <c r="O102" s="64">
        <v>-0.9</v>
      </c>
      <c r="P102" s="37">
        <f t="shared" si="35"/>
        <v>12.9</v>
      </c>
    </row>
    <row r="103" spans="1:20" ht="16" x14ac:dyDescent="0.25">
      <c r="B103" s="53">
        <v>2</v>
      </c>
      <c r="C103" s="284">
        <v>9</v>
      </c>
      <c r="D103" s="11" t="s">
        <v>101</v>
      </c>
      <c r="E103" s="11" t="s">
        <v>21</v>
      </c>
      <c r="F103" s="26">
        <v>0.8</v>
      </c>
      <c r="G103" s="26">
        <v>1.5</v>
      </c>
      <c r="H103" s="36">
        <f t="shared" si="30"/>
        <v>2.2999999999999998</v>
      </c>
      <c r="I103" s="26">
        <v>2.6</v>
      </c>
      <c r="J103" s="26">
        <v>6.1</v>
      </c>
      <c r="K103" s="27">
        <f t="shared" si="31"/>
        <v>6.1</v>
      </c>
      <c r="L103" s="35">
        <f t="shared" si="32"/>
        <v>6.1</v>
      </c>
      <c r="M103" s="35">
        <f t="shared" si="33"/>
        <v>8.6999999999999993</v>
      </c>
      <c r="N103" s="36">
        <f t="shared" si="34"/>
        <v>6.3000000000000007</v>
      </c>
      <c r="O103" s="64"/>
      <c r="P103" s="37">
        <f t="shared" si="35"/>
        <v>12.600000000000001</v>
      </c>
    </row>
    <row r="104" spans="1:20" x14ac:dyDescent="0.25">
      <c r="B104" s="14">
        <v>9</v>
      </c>
      <c r="C104" s="284">
        <v>10</v>
      </c>
      <c r="D104" s="11" t="s">
        <v>108</v>
      </c>
      <c r="E104" s="11" t="s">
        <v>23</v>
      </c>
      <c r="F104" s="26">
        <v>0.8</v>
      </c>
      <c r="G104" s="26">
        <v>1.1000000000000001</v>
      </c>
      <c r="H104" s="36">
        <f t="shared" si="30"/>
        <v>1.9000000000000001</v>
      </c>
      <c r="I104" s="26">
        <v>2.7</v>
      </c>
      <c r="J104" s="26">
        <v>7.5</v>
      </c>
      <c r="K104" s="26">
        <v>7.5</v>
      </c>
      <c r="L104" s="35">
        <f t="shared" si="32"/>
        <v>7.5</v>
      </c>
      <c r="M104" s="35">
        <f t="shared" si="33"/>
        <v>10.199999999999999</v>
      </c>
      <c r="N104" s="36">
        <f t="shared" si="34"/>
        <v>4.8000000000000007</v>
      </c>
      <c r="O104" s="64"/>
      <c r="P104" s="37">
        <f t="shared" si="35"/>
        <v>10.700000000000001</v>
      </c>
    </row>
    <row r="105" spans="1:20" ht="16" x14ac:dyDescent="0.25">
      <c r="B105" s="198">
        <v>4</v>
      </c>
      <c r="C105" s="285">
        <v>11</v>
      </c>
      <c r="D105" s="130" t="s">
        <v>103</v>
      </c>
      <c r="E105" s="130" t="s">
        <v>23</v>
      </c>
      <c r="F105" s="127"/>
      <c r="G105" s="127"/>
      <c r="H105" s="36">
        <f t="shared" si="30"/>
        <v>0</v>
      </c>
      <c r="I105" s="127"/>
      <c r="J105" s="127"/>
      <c r="K105" s="27">
        <f>J105</f>
        <v>0</v>
      </c>
      <c r="L105" s="35">
        <f t="shared" si="32"/>
        <v>0</v>
      </c>
      <c r="M105" s="35">
        <f t="shared" si="33"/>
        <v>0</v>
      </c>
      <c r="N105" s="36">
        <v>0</v>
      </c>
      <c r="O105" s="72"/>
      <c r="P105" s="190">
        <v>0</v>
      </c>
    </row>
    <row r="106" spans="1:20" x14ac:dyDescent="0.25">
      <c r="B106" s="147">
        <v>11</v>
      </c>
      <c r="C106" s="273">
        <v>12</v>
      </c>
      <c r="D106" s="131" t="s">
        <v>110</v>
      </c>
      <c r="E106" s="131" t="s">
        <v>31</v>
      </c>
      <c r="F106" s="128"/>
      <c r="G106" s="128"/>
      <c r="H106" s="111">
        <f t="shared" si="30"/>
        <v>0</v>
      </c>
      <c r="I106" s="128"/>
      <c r="J106" s="128"/>
      <c r="K106" s="121">
        <f>J106</f>
        <v>0</v>
      </c>
      <c r="L106" s="135">
        <f t="shared" si="32"/>
        <v>0</v>
      </c>
      <c r="M106" s="135">
        <f t="shared" si="33"/>
        <v>0</v>
      </c>
      <c r="N106" s="111">
        <v>0</v>
      </c>
      <c r="O106" s="139"/>
      <c r="P106" s="155">
        <v>0</v>
      </c>
    </row>
    <row r="108" spans="1:20" ht="16" thickBot="1" x14ac:dyDescent="0.3"/>
    <row r="109" spans="1:20" ht="18" x14ac:dyDescent="0.25">
      <c r="A109" s="5"/>
      <c r="B109" s="3"/>
      <c r="C109" s="6"/>
      <c r="D109" s="2"/>
      <c r="E109" s="10"/>
      <c r="F109" s="229" t="s">
        <v>7</v>
      </c>
      <c r="G109" s="230"/>
      <c r="H109" s="230"/>
      <c r="I109" s="230"/>
      <c r="J109" s="230"/>
      <c r="K109" s="230"/>
      <c r="L109" s="230"/>
      <c r="M109" s="230"/>
      <c r="N109" s="230"/>
      <c r="O109" s="230"/>
      <c r="P109" s="231"/>
    </row>
    <row r="110" spans="1:20" ht="19" thickBot="1" x14ac:dyDescent="0.3">
      <c r="A110" s="5"/>
      <c r="B110" s="4"/>
      <c r="C110" s="6"/>
      <c r="D110" s="227" t="s">
        <v>112</v>
      </c>
      <c r="E110" s="228"/>
      <c r="F110" s="165" t="s">
        <v>10</v>
      </c>
      <c r="G110" s="28" t="s">
        <v>11</v>
      </c>
      <c r="H110" s="29" t="s">
        <v>12</v>
      </c>
      <c r="I110" s="28" t="s">
        <v>13</v>
      </c>
      <c r="J110" s="30" t="s">
        <v>14</v>
      </c>
      <c r="K110" s="30" t="s">
        <v>15</v>
      </c>
      <c r="L110" s="30" t="s">
        <v>16</v>
      </c>
      <c r="M110" s="28" t="s">
        <v>17</v>
      </c>
      <c r="N110" s="29" t="s">
        <v>18</v>
      </c>
      <c r="O110" s="28" t="s">
        <v>19</v>
      </c>
      <c r="P110" s="166" t="s">
        <v>6</v>
      </c>
    </row>
    <row r="111" spans="1:20" ht="16" x14ac:dyDescent="0.25">
      <c r="A111" s="5"/>
      <c r="B111" s="145">
        <v>2</v>
      </c>
      <c r="C111" s="283">
        <v>1</v>
      </c>
      <c r="D111" s="129" t="s">
        <v>114</v>
      </c>
      <c r="E111" s="129" t="s">
        <v>23</v>
      </c>
      <c r="F111" s="164">
        <v>1.2</v>
      </c>
      <c r="G111" s="164">
        <v>1.2</v>
      </c>
      <c r="H111" s="44">
        <f>SUM(F111+G111)</f>
        <v>2.4</v>
      </c>
      <c r="I111" s="164">
        <v>2.4</v>
      </c>
      <c r="J111" s="164">
        <v>5.6</v>
      </c>
      <c r="K111" s="167">
        <f>J111</f>
        <v>5.6</v>
      </c>
      <c r="L111" s="189">
        <f>SUM(J111:K111)/2</f>
        <v>5.6</v>
      </c>
      <c r="M111" s="189">
        <f>SUM(I111+L111)</f>
        <v>8</v>
      </c>
      <c r="N111" s="44">
        <f>15-M111</f>
        <v>7</v>
      </c>
      <c r="O111" s="63"/>
      <c r="P111" s="190">
        <f>SUM(H111+N111)-O111+4</f>
        <v>13.4</v>
      </c>
    </row>
    <row r="112" spans="1:20" ht="16" x14ac:dyDescent="0.25">
      <c r="A112" s="5"/>
      <c r="B112" s="53">
        <v>3</v>
      </c>
      <c r="C112" s="284">
        <v>2</v>
      </c>
      <c r="D112" s="11" t="s">
        <v>115</v>
      </c>
      <c r="E112" s="11" t="s">
        <v>116</v>
      </c>
      <c r="F112" s="26">
        <v>1</v>
      </c>
      <c r="G112" s="26">
        <v>1</v>
      </c>
      <c r="H112" s="36">
        <f>SUM(F112+G112)</f>
        <v>2</v>
      </c>
      <c r="I112" s="26">
        <v>2.4</v>
      </c>
      <c r="J112" s="26">
        <v>5.4</v>
      </c>
      <c r="K112" s="27">
        <f>J112</f>
        <v>5.4</v>
      </c>
      <c r="L112" s="35">
        <f>SUM(J112:K112)/2</f>
        <v>5.4</v>
      </c>
      <c r="M112" s="35">
        <f>SUM(I112+L112)</f>
        <v>7.8000000000000007</v>
      </c>
      <c r="N112" s="36">
        <f>15-M112</f>
        <v>7.1999999999999993</v>
      </c>
      <c r="O112" s="62"/>
      <c r="P112" s="37">
        <f>SUM(H112+N112)-O112+4</f>
        <v>13.2</v>
      </c>
    </row>
    <row r="113" spans="1:16" ht="16" x14ac:dyDescent="0.25">
      <c r="A113" s="5"/>
      <c r="B113" s="156">
        <v>1</v>
      </c>
      <c r="C113" s="286">
        <v>3</v>
      </c>
      <c r="D113" s="118" t="s">
        <v>113</v>
      </c>
      <c r="E113" s="118" t="s">
        <v>39</v>
      </c>
      <c r="F113" s="120">
        <v>0.8</v>
      </c>
      <c r="G113" s="120">
        <v>0.7</v>
      </c>
      <c r="H113" s="111">
        <f>SUM(F113+G113)</f>
        <v>1.5</v>
      </c>
      <c r="I113" s="120">
        <v>2.8</v>
      </c>
      <c r="J113" s="120">
        <v>7.6</v>
      </c>
      <c r="K113" s="121">
        <f>J113</f>
        <v>7.6</v>
      </c>
      <c r="L113" s="135">
        <f>SUM(J113:K113)/2</f>
        <v>7.6</v>
      </c>
      <c r="M113" s="135">
        <f>SUM(I113+L113)</f>
        <v>10.399999999999999</v>
      </c>
      <c r="N113" s="111">
        <f>15-M113</f>
        <v>4.6000000000000014</v>
      </c>
      <c r="O113" s="114"/>
      <c r="P113" s="155">
        <f>SUM(H113+N113)-O113+4</f>
        <v>10.100000000000001</v>
      </c>
    </row>
    <row r="115" spans="1:16" ht="16" thickBot="1" x14ac:dyDescent="0.3"/>
    <row r="116" spans="1:16" ht="18" x14ac:dyDescent="0.25">
      <c r="A116" s="5"/>
      <c r="B116" s="3"/>
      <c r="C116" s="6"/>
      <c r="D116" s="2"/>
      <c r="E116" s="10"/>
      <c r="F116" s="229" t="s">
        <v>9</v>
      </c>
      <c r="G116" s="230"/>
      <c r="H116" s="230"/>
      <c r="I116" s="230"/>
      <c r="J116" s="230"/>
      <c r="K116" s="230"/>
      <c r="L116" s="230"/>
      <c r="M116" s="230"/>
      <c r="N116" s="230"/>
      <c r="O116" s="230"/>
      <c r="P116" s="231"/>
    </row>
    <row r="117" spans="1:16" ht="19" thickBot="1" x14ac:dyDescent="0.3">
      <c r="A117" s="5"/>
      <c r="B117" s="4"/>
      <c r="C117" s="6"/>
      <c r="D117" s="227" t="s">
        <v>117</v>
      </c>
      <c r="E117" s="228"/>
      <c r="F117" s="165" t="s">
        <v>10</v>
      </c>
      <c r="G117" s="28" t="s">
        <v>11</v>
      </c>
      <c r="H117" s="29" t="s">
        <v>12</v>
      </c>
      <c r="I117" s="28" t="s">
        <v>13</v>
      </c>
      <c r="J117" s="30" t="s">
        <v>14</v>
      </c>
      <c r="K117" s="30" t="s">
        <v>15</v>
      </c>
      <c r="L117" s="30" t="s">
        <v>16</v>
      </c>
      <c r="M117" s="28" t="s">
        <v>17</v>
      </c>
      <c r="N117" s="29" t="s">
        <v>18</v>
      </c>
      <c r="O117" s="28" t="s">
        <v>19</v>
      </c>
      <c r="P117" s="166" t="s">
        <v>6</v>
      </c>
    </row>
    <row r="118" spans="1:16" ht="16" x14ac:dyDescent="0.25">
      <c r="A118" s="5"/>
      <c r="B118" s="145">
        <v>1</v>
      </c>
      <c r="C118" s="283">
        <v>1</v>
      </c>
      <c r="D118" s="129" t="s">
        <v>118</v>
      </c>
      <c r="E118" s="129" t="s">
        <v>23</v>
      </c>
      <c r="F118" s="164">
        <v>1</v>
      </c>
      <c r="G118" s="164">
        <v>1.3</v>
      </c>
      <c r="H118" s="44">
        <f>SUM(F118+G118)</f>
        <v>2.2999999999999998</v>
      </c>
      <c r="I118" s="164">
        <v>2.6</v>
      </c>
      <c r="J118" s="164">
        <v>5.3</v>
      </c>
      <c r="K118" s="167">
        <f>J118</f>
        <v>5.3</v>
      </c>
      <c r="L118" s="189">
        <f>SUM(J118:K118)/2</f>
        <v>5.3</v>
      </c>
      <c r="M118" s="189">
        <f>SUM(I118+L118)</f>
        <v>7.9</v>
      </c>
      <c r="N118" s="44">
        <f>15-M118</f>
        <v>7.1</v>
      </c>
      <c r="O118" s="63"/>
      <c r="P118" s="190">
        <f>SUM(H118+N118)-O118+4</f>
        <v>13.399999999999999</v>
      </c>
    </row>
    <row r="119" spans="1:16" ht="16" x14ac:dyDescent="0.25">
      <c r="A119" s="5"/>
      <c r="B119" s="54">
        <v>4</v>
      </c>
      <c r="C119" s="284">
        <v>2</v>
      </c>
      <c r="D119" s="11" t="s">
        <v>121</v>
      </c>
      <c r="E119" s="11" t="s">
        <v>39</v>
      </c>
      <c r="F119" s="26">
        <v>0.8</v>
      </c>
      <c r="G119" s="26">
        <v>1.6</v>
      </c>
      <c r="H119" s="36">
        <f>SUM(F119+G119)</f>
        <v>2.4000000000000004</v>
      </c>
      <c r="I119" s="26">
        <v>3</v>
      </c>
      <c r="J119" s="26">
        <v>5</v>
      </c>
      <c r="K119" s="27">
        <f>J119</f>
        <v>5</v>
      </c>
      <c r="L119" s="35">
        <f>SUM(J119:K119)/2</f>
        <v>5</v>
      </c>
      <c r="M119" s="35">
        <f>SUM(I119+L119)</f>
        <v>8</v>
      </c>
      <c r="N119" s="36">
        <f>15-M119</f>
        <v>7</v>
      </c>
      <c r="O119" s="62"/>
      <c r="P119" s="37">
        <f>SUM(H119+N119)-O119+4</f>
        <v>13.4</v>
      </c>
    </row>
    <row r="120" spans="1:16" ht="16" x14ac:dyDescent="0.25">
      <c r="A120" s="5"/>
      <c r="B120" s="53">
        <v>2</v>
      </c>
      <c r="C120" s="284">
        <v>3</v>
      </c>
      <c r="D120" s="11" t="s">
        <v>119</v>
      </c>
      <c r="E120" s="11" t="s">
        <v>29</v>
      </c>
      <c r="F120" s="26">
        <v>0.6</v>
      </c>
      <c r="G120" s="26">
        <v>2</v>
      </c>
      <c r="H120" s="36">
        <f>SUM(F120+G120)</f>
        <v>2.6</v>
      </c>
      <c r="I120" s="26">
        <v>3.1</v>
      </c>
      <c r="J120" s="26">
        <v>5.2</v>
      </c>
      <c r="K120" s="27">
        <f>J120</f>
        <v>5.2</v>
      </c>
      <c r="L120" s="35">
        <f>SUM(J120:K120)/2</f>
        <v>5.2</v>
      </c>
      <c r="M120" s="35">
        <f>SUM(I120+L120)</f>
        <v>8.3000000000000007</v>
      </c>
      <c r="N120" s="36">
        <f>15-M120</f>
        <v>6.6999999999999993</v>
      </c>
      <c r="O120" s="62"/>
      <c r="P120" s="37">
        <f>SUM(H120+N120)-O120+4</f>
        <v>13.299999999999999</v>
      </c>
    </row>
    <row r="121" spans="1:16" ht="16" x14ac:dyDescent="0.25">
      <c r="A121" s="5"/>
      <c r="B121" s="53">
        <v>3</v>
      </c>
      <c r="C121" s="284">
        <v>4</v>
      </c>
      <c r="D121" s="11" t="s">
        <v>120</v>
      </c>
      <c r="E121" s="11" t="s">
        <v>23</v>
      </c>
      <c r="F121" s="26"/>
      <c r="G121" s="26"/>
      <c r="H121" s="36">
        <f>SUM(F121+G121)</f>
        <v>0</v>
      </c>
      <c r="I121" s="26"/>
      <c r="J121" s="26"/>
      <c r="K121" s="27">
        <f>J121</f>
        <v>0</v>
      </c>
      <c r="L121" s="35">
        <f>SUM(J121:K121)/2</f>
        <v>0</v>
      </c>
      <c r="M121" s="35">
        <f>SUM(I121+L121)</f>
        <v>0</v>
      </c>
      <c r="N121" s="36">
        <v>0</v>
      </c>
      <c r="O121" s="62"/>
      <c r="P121" s="37">
        <v>0</v>
      </c>
    </row>
    <row r="122" spans="1:16" ht="16" x14ac:dyDescent="0.25">
      <c r="A122" s="5"/>
      <c r="B122" s="117">
        <v>5</v>
      </c>
      <c r="C122" s="286">
        <v>5</v>
      </c>
      <c r="D122" s="118" t="s">
        <v>122</v>
      </c>
      <c r="E122" s="118" t="s">
        <v>23</v>
      </c>
      <c r="F122" s="120"/>
      <c r="G122" s="120"/>
      <c r="H122" s="111">
        <f>SUM(F122+G122)</f>
        <v>0</v>
      </c>
      <c r="I122" s="120"/>
      <c r="J122" s="120"/>
      <c r="K122" s="121">
        <f>J122</f>
        <v>0</v>
      </c>
      <c r="L122" s="135">
        <f>SUM(J122:K122)/2</f>
        <v>0</v>
      </c>
      <c r="M122" s="135">
        <f>SUM(I122+L122)</f>
        <v>0</v>
      </c>
      <c r="N122" s="111">
        <v>0</v>
      </c>
      <c r="O122" s="114"/>
      <c r="P122" s="155">
        <v>0</v>
      </c>
    </row>
    <row r="124" spans="1:16" ht="16" thickBot="1" x14ac:dyDescent="0.3"/>
    <row r="125" spans="1:16" ht="18" x14ac:dyDescent="0.25">
      <c r="A125" s="5"/>
      <c r="B125" s="3"/>
      <c r="C125" s="6"/>
      <c r="D125" s="2"/>
      <c r="E125" s="10"/>
      <c r="F125" s="229" t="s">
        <v>9</v>
      </c>
      <c r="G125" s="230"/>
      <c r="H125" s="230"/>
      <c r="I125" s="230"/>
      <c r="J125" s="230"/>
      <c r="K125" s="230"/>
      <c r="L125" s="230"/>
      <c r="M125" s="230"/>
      <c r="N125" s="230"/>
      <c r="O125" s="230"/>
      <c r="P125" s="231"/>
    </row>
    <row r="126" spans="1:16" ht="19" thickBot="1" x14ac:dyDescent="0.3">
      <c r="A126" s="5"/>
      <c r="B126" s="4"/>
      <c r="C126" s="6"/>
      <c r="D126" s="227" t="s">
        <v>123</v>
      </c>
      <c r="E126" s="228"/>
      <c r="F126" s="165" t="s">
        <v>10</v>
      </c>
      <c r="G126" s="28" t="s">
        <v>11</v>
      </c>
      <c r="H126" s="29" t="s">
        <v>12</v>
      </c>
      <c r="I126" s="28" t="s">
        <v>13</v>
      </c>
      <c r="J126" s="30" t="s">
        <v>14</v>
      </c>
      <c r="K126" s="30" t="s">
        <v>15</v>
      </c>
      <c r="L126" s="30" t="s">
        <v>16</v>
      </c>
      <c r="M126" s="28" t="s">
        <v>17</v>
      </c>
      <c r="N126" s="29" t="s">
        <v>18</v>
      </c>
      <c r="O126" s="28" t="s">
        <v>19</v>
      </c>
      <c r="P126" s="166" t="s">
        <v>6</v>
      </c>
    </row>
    <row r="127" spans="1:16" ht="16" x14ac:dyDescent="0.25">
      <c r="A127" s="5"/>
      <c r="B127" s="145">
        <v>3</v>
      </c>
      <c r="C127" s="283">
        <v>1</v>
      </c>
      <c r="D127" s="129" t="s">
        <v>126</v>
      </c>
      <c r="E127" s="129" t="s">
        <v>23</v>
      </c>
      <c r="F127" s="164">
        <v>1.1000000000000001</v>
      </c>
      <c r="G127" s="164">
        <v>1.6</v>
      </c>
      <c r="H127" s="44">
        <f>SUM(F127+G127)</f>
        <v>2.7</v>
      </c>
      <c r="I127" s="164">
        <v>2.4</v>
      </c>
      <c r="J127" s="164">
        <v>4.7</v>
      </c>
      <c r="K127" s="167">
        <f>J127</f>
        <v>4.7</v>
      </c>
      <c r="L127" s="189">
        <f>SUM(J127:K127)/2</f>
        <v>4.7</v>
      </c>
      <c r="M127" s="189">
        <f>SUM(I127+L127)</f>
        <v>7.1</v>
      </c>
      <c r="N127" s="44">
        <f>15-M127</f>
        <v>7.9</v>
      </c>
      <c r="O127" s="63"/>
      <c r="P127" s="190">
        <f>SUM(H127+N127)-O127+4</f>
        <v>14.600000000000001</v>
      </c>
    </row>
    <row r="128" spans="1:16" ht="16" x14ac:dyDescent="0.25">
      <c r="A128" s="5"/>
      <c r="B128" s="53">
        <v>1</v>
      </c>
      <c r="C128" s="284">
        <v>2</v>
      </c>
      <c r="D128" s="11" t="s">
        <v>124</v>
      </c>
      <c r="E128" s="11" t="s">
        <v>23</v>
      </c>
      <c r="F128" s="26">
        <v>1.3</v>
      </c>
      <c r="G128" s="26">
        <v>1.5</v>
      </c>
      <c r="H128" s="36">
        <f>SUM(F128+G128)</f>
        <v>2.8</v>
      </c>
      <c r="I128" s="26">
        <v>2.6</v>
      </c>
      <c r="J128" s="26">
        <v>5.5</v>
      </c>
      <c r="K128" s="27">
        <f>J128</f>
        <v>5.5</v>
      </c>
      <c r="L128" s="35">
        <f>SUM(J128:K128)/2</f>
        <v>5.5</v>
      </c>
      <c r="M128" s="35">
        <f>SUM(I128+L128)</f>
        <v>8.1</v>
      </c>
      <c r="N128" s="36">
        <f>15-M128</f>
        <v>6.9</v>
      </c>
      <c r="O128" s="62"/>
      <c r="P128" s="37">
        <f>SUM(H128+N128)-O128+4</f>
        <v>13.7</v>
      </c>
    </row>
    <row r="129" spans="1:16" ht="16" x14ac:dyDescent="0.25">
      <c r="A129" s="5"/>
      <c r="B129" s="156">
        <v>2</v>
      </c>
      <c r="C129" s="286">
        <v>3</v>
      </c>
      <c r="D129" s="118" t="s">
        <v>125</v>
      </c>
      <c r="E129" s="118" t="s">
        <v>70</v>
      </c>
      <c r="F129" s="120">
        <v>0.3</v>
      </c>
      <c r="G129" s="120">
        <v>0.8</v>
      </c>
      <c r="H129" s="111">
        <f>SUM(F129+G129)</f>
        <v>1.1000000000000001</v>
      </c>
      <c r="I129" s="120">
        <v>2.7</v>
      </c>
      <c r="J129" s="120">
        <v>5.8</v>
      </c>
      <c r="K129" s="121">
        <f>J129</f>
        <v>5.8</v>
      </c>
      <c r="L129" s="135">
        <f>SUM(J129:K129)/2</f>
        <v>5.8</v>
      </c>
      <c r="M129" s="135">
        <f>SUM(I129+L129)</f>
        <v>8.5</v>
      </c>
      <c r="N129" s="111">
        <f>15-M129</f>
        <v>6.5</v>
      </c>
      <c r="O129" s="114"/>
      <c r="P129" s="155">
        <f>SUM(H129+N129)-O129+4</f>
        <v>11.6</v>
      </c>
    </row>
  </sheetData>
  <sortState ref="B67:P68">
    <sortCondition descending="1" ref="N67:N68"/>
  </sortState>
  <mergeCells count="22">
    <mergeCell ref="D94:E94"/>
    <mergeCell ref="F73:P73"/>
    <mergeCell ref="F3:O3"/>
    <mergeCell ref="F23:O23"/>
    <mergeCell ref="D34:E34"/>
    <mergeCell ref="F33:P33"/>
    <mergeCell ref="B1:P1"/>
    <mergeCell ref="D55:E55"/>
    <mergeCell ref="F93:P93"/>
    <mergeCell ref="F54:P54"/>
    <mergeCell ref="D4:E4"/>
    <mergeCell ref="D37:E37"/>
    <mergeCell ref="D24:E24"/>
    <mergeCell ref="D74:E74"/>
    <mergeCell ref="F42:O42"/>
    <mergeCell ref="D43:E43"/>
    <mergeCell ref="D117:E117"/>
    <mergeCell ref="F125:P125"/>
    <mergeCell ref="D126:E126"/>
    <mergeCell ref="F109:P109"/>
    <mergeCell ref="D110:E110"/>
    <mergeCell ref="F116:P116"/>
  </mergeCells>
  <phoneticPr fontId="7" type="noConversion"/>
  <printOptions horizontalCentered="1"/>
  <pageMargins left="0.19685039370078741" right="0.19685039370078741" top="0" bottom="0" header="0" footer="0"/>
  <pageSetup paperSize="9" scale="80" fitToHeight="0" orientation="landscape" horizontalDpi="4294967294" r:id="rId1"/>
  <headerFooter alignWithMargins="0"/>
  <rowBreaks count="2" manualBreakCount="2">
    <brk id="47" max="15" man="1"/>
    <brk id="7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>
      <selection sqref="A1:O2"/>
    </sheetView>
  </sheetViews>
  <sheetFormatPr baseColWidth="10" defaultRowHeight="13" x14ac:dyDescent="0.15"/>
  <cols>
    <col min="2" max="2" width="8.33203125" customWidth="1"/>
    <col min="3" max="4" width="30" customWidth="1"/>
  </cols>
  <sheetData>
    <row r="1" spans="1:15" s="275" customFormat="1" ht="16" customHeight="1" x14ac:dyDescent="0.25">
      <c r="A1" s="276" t="s">
        <v>308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s="275" customFormat="1" ht="16" customHeight="1" x14ac:dyDescent="0.25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15" s="1" customFormat="1" ht="16" x14ac:dyDescent="0.25">
      <c r="A3" s="93"/>
      <c r="B3" s="102"/>
      <c r="C3" s="116"/>
      <c r="D3" s="116"/>
      <c r="E3" s="97"/>
      <c r="F3" s="98"/>
      <c r="G3" s="97"/>
      <c r="H3" s="97"/>
      <c r="I3" s="97"/>
      <c r="J3" s="99"/>
      <c r="K3" s="99"/>
      <c r="L3" s="98"/>
      <c r="M3" s="100"/>
      <c r="N3" s="157"/>
    </row>
    <row r="4" spans="1:15" s="1" customFormat="1" ht="16" thickBot="1" x14ac:dyDescent="0.3">
      <c r="B4" s="15"/>
      <c r="C4" s="16"/>
      <c r="D4" s="16"/>
      <c r="E4" s="17"/>
      <c r="F4" s="17"/>
      <c r="G4" s="19"/>
      <c r="H4" s="18"/>
    </row>
    <row r="5" spans="1:15" s="1" customFormat="1" ht="18" x14ac:dyDescent="0.25">
      <c r="B5" s="3"/>
      <c r="C5" s="2"/>
      <c r="D5" s="10"/>
      <c r="E5" s="240" t="s">
        <v>128</v>
      </c>
      <c r="F5" s="241"/>
      <c r="G5" s="241"/>
      <c r="H5" s="241"/>
      <c r="I5" s="241"/>
      <c r="J5" s="241"/>
      <c r="K5" s="241"/>
      <c r="L5" s="241"/>
      <c r="M5" s="241"/>
      <c r="N5" s="241"/>
      <c r="O5" s="242"/>
    </row>
    <row r="6" spans="1:15" s="1" customFormat="1" ht="17" thickBot="1" x14ac:dyDescent="0.3">
      <c r="B6" s="4"/>
      <c r="C6" s="246" t="s">
        <v>127</v>
      </c>
      <c r="D6" s="247"/>
      <c r="E6" s="165" t="s">
        <v>10</v>
      </c>
      <c r="F6" s="28" t="s">
        <v>11</v>
      </c>
      <c r="G6" s="29" t="s">
        <v>12</v>
      </c>
      <c r="H6" s="28" t="s">
        <v>13</v>
      </c>
      <c r="I6" s="30" t="s">
        <v>14</v>
      </c>
      <c r="J6" s="30" t="s">
        <v>15</v>
      </c>
      <c r="K6" s="28" t="s">
        <v>16</v>
      </c>
      <c r="L6" s="28" t="s">
        <v>17</v>
      </c>
      <c r="M6" s="29" t="s">
        <v>18</v>
      </c>
      <c r="N6" s="28" t="s">
        <v>19</v>
      </c>
      <c r="O6" s="166" t="s">
        <v>6</v>
      </c>
    </row>
    <row r="7" spans="1:15" s="1" customFormat="1" ht="16" x14ac:dyDescent="0.25">
      <c r="B7" s="225">
        <v>7</v>
      </c>
      <c r="C7" s="158" t="s">
        <v>138</v>
      </c>
      <c r="D7" s="158" t="s">
        <v>135</v>
      </c>
      <c r="E7" s="43">
        <v>1.5</v>
      </c>
      <c r="F7" s="43">
        <v>0.3</v>
      </c>
      <c r="G7" s="44">
        <f t="shared" ref="G7:G14" si="0">SUM(E7+F7)</f>
        <v>1.8</v>
      </c>
      <c r="H7" s="43">
        <v>1.7</v>
      </c>
      <c r="I7" s="43">
        <v>3.2</v>
      </c>
      <c r="J7" s="45">
        <f t="shared" ref="J7:J14" si="1">I7</f>
        <v>3.2</v>
      </c>
      <c r="K7" s="46">
        <f t="shared" ref="K7:K14" si="2">SUM(I7:J7)/2</f>
        <v>3.2</v>
      </c>
      <c r="L7" s="46">
        <f t="shared" ref="L7:L14" si="3">SUM(H7+K7)</f>
        <v>4.9000000000000004</v>
      </c>
      <c r="M7" s="44">
        <f t="shared" ref="M7:M14" si="4">15-L7</f>
        <v>10.1</v>
      </c>
      <c r="N7" s="63"/>
      <c r="O7" s="65">
        <f t="shared" ref="O7:O14" si="5">SUM(G7+M7)-N7</f>
        <v>11.9</v>
      </c>
    </row>
    <row r="8" spans="1:15" s="1" customFormat="1" ht="16" x14ac:dyDescent="0.25">
      <c r="B8" s="54">
        <v>5</v>
      </c>
      <c r="C8" s="59" t="s">
        <v>136</v>
      </c>
      <c r="D8" s="59" t="s">
        <v>135</v>
      </c>
      <c r="E8" s="12">
        <v>1.4</v>
      </c>
      <c r="F8" s="12">
        <v>0.7</v>
      </c>
      <c r="G8" s="36">
        <f t="shared" si="0"/>
        <v>2.0999999999999996</v>
      </c>
      <c r="H8" s="12">
        <v>1.7</v>
      </c>
      <c r="I8" s="12">
        <v>4</v>
      </c>
      <c r="J8" s="13">
        <f t="shared" si="1"/>
        <v>4</v>
      </c>
      <c r="K8" s="41">
        <f t="shared" si="2"/>
        <v>4</v>
      </c>
      <c r="L8" s="41">
        <f t="shared" si="3"/>
        <v>5.7</v>
      </c>
      <c r="M8" s="36">
        <f t="shared" si="4"/>
        <v>9.3000000000000007</v>
      </c>
      <c r="N8" s="62"/>
      <c r="O8" s="65">
        <f t="shared" si="5"/>
        <v>11.4</v>
      </c>
    </row>
    <row r="9" spans="1:15" s="1" customFormat="1" ht="16" x14ac:dyDescent="0.25">
      <c r="B9" s="53">
        <v>3</v>
      </c>
      <c r="C9" s="59" t="s">
        <v>132</v>
      </c>
      <c r="D9" s="59" t="s">
        <v>130</v>
      </c>
      <c r="E9" s="12">
        <v>1.1000000000000001</v>
      </c>
      <c r="F9" s="12">
        <v>1.1000000000000001</v>
      </c>
      <c r="G9" s="36">
        <f>SUM(E9+F9)</f>
        <v>2.2000000000000002</v>
      </c>
      <c r="H9" s="12">
        <v>2.2000000000000002</v>
      </c>
      <c r="I9" s="12">
        <v>4.5</v>
      </c>
      <c r="J9" s="13">
        <f>I9</f>
        <v>4.5</v>
      </c>
      <c r="K9" s="41">
        <f>SUM(I9:J9)/2</f>
        <v>4.5</v>
      </c>
      <c r="L9" s="41">
        <f>SUM(H9+K9)</f>
        <v>6.7</v>
      </c>
      <c r="M9" s="36">
        <f>15-L9</f>
        <v>8.3000000000000007</v>
      </c>
      <c r="N9" s="62"/>
      <c r="O9" s="65">
        <f>SUM(G9+M9)-N9</f>
        <v>10.5</v>
      </c>
    </row>
    <row r="10" spans="1:15" s="1" customFormat="1" ht="16" x14ac:dyDescent="0.25">
      <c r="B10" s="53">
        <v>1</v>
      </c>
      <c r="C10" s="59" t="s">
        <v>129</v>
      </c>
      <c r="D10" s="59" t="s">
        <v>130</v>
      </c>
      <c r="E10" s="12">
        <v>1.6</v>
      </c>
      <c r="F10" s="12">
        <v>1</v>
      </c>
      <c r="G10" s="36">
        <f>SUM(E10+F10)</f>
        <v>2.6</v>
      </c>
      <c r="H10" s="12">
        <v>2.1</v>
      </c>
      <c r="I10" s="12">
        <v>5</v>
      </c>
      <c r="J10" s="13">
        <f>I10</f>
        <v>5</v>
      </c>
      <c r="K10" s="41">
        <f>SUM(I10:J10)/2</f>
        <v>5</v>
      </c>
      <c r="L10" s="41">
        <f>SUM(H10+K10)</f>
        <v>7.1</v>
      </c>
      <c r="M10" s="36">
        <f>15-L10</f>
        <v>7.9</v>
      </c>
      <c r="N10" s="62"/>
      <c r="O10" s="65">
        <f>SUM(G10+M10)-N10</f>
        <v>10.5</v>
      </c>
    </row>
    <row r="11" spans="1:15" s="1" customFormat="1" ht="16" x14ac:dyDescent="0.25">
      <c r="B11" s="53">
        <v>2</v>
      </c>
      <c r="C11" s="59" t="s">
        <v>131</v>
      </c>
      <c r="D11" s="59" t="s">
        <v>23</v>
      </c>
      <c r="E11" s="12">
        <v>1.4</v>
      </c>
      <c r="F11" s="12">
        <v>0.7</v>
      </c>
      <c r="G11" s="36">
        <f t="shared" si="0"/>
        <v>2.0999999999999996</v>
      </c>
      <c r="H11" s="12">
        <v>2.1</v>
      </c>
      <c r="I11" s="12">
        <v>4.7</v>
      </c>
      <c r="J11" s="13">
        <f t="shared" si="1"/>
        <v>4.7</v>
      </c>
      <c r="K11" s="41">
        <f t="shared" si="2"/>
        <v>4.7</v>
      </c>
      <c r="L11" s="41">
        <f t="shared" si="3"/>
        <v>6.8000000000000007</v>
      </c>
      <c r="M11" s="36">
        <f t="shared" si="4"/>
        <v>8.1999999999999993</v>
      </c>
      <c r="N11" s="62"/>
      <c r="O11" s="65">
        <f t="shared" si="5"/>
        <v>10.299999999999999</v>
      </c>
    </row>
    <row r="12" spans="1:15" s="1" customFormat="1" ht="16" x14ac:dyDescent="0.25">
      <c r="B12" s="54">
        <v>6</v>
      </c>
      <c r="C12" s="59" t="s">
        <v>137</v>
      </c>
      <c r="D12" s="59" t="s">
        <v>23</v>
      </c>
      <c r="E12" s="12">
        <v>1.5</v>
      </c>
      <c r="F12" s="12">
        <v>0.6</v>
      </c>
      <c r="G12" s="36">
        <f t="shared" si="0"/>
        <v>2.1</v>
      </c>
      <c r="H12" s="12">
        <v>2.4</v>
      </c>
      <c r="I12" s="12">
        <v>4.5999999999999996</v>
      </c>
      <c r="J12" s="13">
        <f t="shared" si="1"/>
        <v>4.5999999999999996</v>
      </c>
      <c r="K12" s="41">
        <f t="shared" si="2"/>
        <v>4.5999999999999996</v>
      </c>
      <c r="L12" s="41">
        <f t="shared" si="3"/>
        <v>7</v>
      </c>
      <c r="M12" s="36">
        <f t="shared" si="4"/>
        <v>8</v>
      </c>
      <c r="N12" s="62"/>
      <c r="O12" s="65">
        <f t="shared" si="5"/>
        <v>10.1</v>
      </c>
    </row>
    <row r="13" spans="1:15" s="1" customFormat="1" ht="16" x14ac:dyDescent="0.25">
      <c r="B13" s="54">
        <v>8</v>
      </c>
      <c r="C13" s="59" t="s">
        <v>139</v>
      </c>
      <c r="D13" s="59" t="s">
        <v>134</v>
      </c>
      <c r="E13" s="12">
        <v>0.9</v>
      </c>
      <c r="F13" s="12">
        <v>0.4</v>
      </c>
      <c r="G13" s="36">
        <f t="shared" si="0"/>
        <v>1.3</v>
      </c>
      <c r="H13" s="12">
        <v>2.8</v>
      </c>
      <c r="I13" s="12">
        <v>4.7</v>
      </c>
      <c r="J13" s="13">
        <f t="shared" si="1"/>
        <v>4.7</v>
      </c>
      <c r="K13" s="41">
        <f t="shared" si="2"/>
        <v>4.7</v>
      </c>
      <c r="L13" s="41">
        <f t="shared" si="3"/>
        <v>7.5</v>
      </c>
      <c r="M13" s="36">
        <f t="shared" si="4"/>
        <v>7.5</v>
      </c>
      <c r="N13" s="62"/>
      <c r="O13" s="65">
        <f t="shared" si="5"/>
        <v>8.8000000000000007</v>
      </c>
    </row>
    <row r="14" spans="1:15" s="1" customFormat="1" ht="16" x14ac:dyDescent="0.25">
      <c r="B14" s="117">
        <v>4</v>
      </c>
      <c r="C14" s="108" t="s">
        <v>133</v>
      </c>
      <c r="D14" s="108" t="s">
        <v>134</v>
      </c>
      <c r="E14" s="110">
        <v>1.4</v>
      </c>
      <c r="F14" s="110">
        <v>0.7</v>
      </c>
      <c r="G14" s="111">
        <f t="shared" si="0"/>
        <v>2.0999999999999996</v>
      </c>
      <c r="H14" s="110">
        <v>2.5</v>
      </c>
      <c r="I14" s="110">
        <v>7</v>
      </c>
      <c r="J14" s="112">
        <f t="shared" si="1"/>
        <v>7</v>
      </c>
      <c r="K14" s="113">
        <f t="shared" si="2"/>
        <v>7</v>
      </c>
      <c r="L14" s="113">
        <f t="shared" si="3"/>
        <v>9.5</v>
      </c>
      <c r="M14" s="111">
        <f t="shared" si="4"/>
        <v>5.5</v>
      </c>
      <c r="N14" s="114"/>
      <c r="O14" s="65">
        <f t="shared" si="5"/>
        <v>7.6</v>
      </c>
    </row>
    <row r="15" spans="1:15" s="5" customFormat="1" ht="16" thickBot="1" x14ac:dyDescent="0.3">
      <c r="B15" s="15"/>
      <c r="C15" s="20"/>
      <c r="D15" s="20"/>
      <c r="E15" s="17"/>
      <c r="F15" s="17"/>
      <c r="G15" s="21"/>
      <c r="H15" s="18"/>
    </row>
    <row r="16" spans="1:15" s="1" customFormat="1" ht="18" x14ac:dyDescent="0.25">
      <c r="B16" s="3"/>
      <c r="C16" s="2"/>
      <c r="D16" s="10"/>
      <c r="E16" s="240" t="s">
        <v>128</v>
      </c>
      <c r="F16" s="241"/>
      <c r="G16" s="241"/>
      <c r="H16" s="241"/>
      <c r="I16" s="241"/>
      <c r="J16" s="241"/>
      <c r="K16" s="241"/>
      <c r="L16" s="241"/>
      <c r="M16" s="241"/>
      <c r="N16" s="241"/>
      <c r="O16" s="242"/>
    </row>
    <row r="17" spans="2:15" s="1" customFormat="1" ht="18" x14ac:dyDescent="0.25">
      <c r="B17" s="4"/>
      <c r="C17" s="248" t="s">
        <v>140</v>
      </c>
      <c r="D17" s="249"/>
      <c r="E17" s="170" t="s">
        <v>10</v>
      </c>
      <c r="F17" s="125" t="s">
        <v>11</v>
      </c>
      <c r="G17" s="86" t="s">
        <v>12</v>
      </c>
      <c r="H17" s="125" t="s">
        <v>13</v>
      </c>
      <c r="I17" s="87" t="s">
        <v>14</v>
      </c>
      <c r="J17" s="87" t="s">
        <v>15</v>
      </c>
      <c r="K17" s="87" t="s">
        <v>16</v>
      </c>
      <c r="L17" s="125" t="s">
        <v>17</v>
      </c>
      <c r="M17" s="86" t="s">
        <v>18</v>
      </c>
      <c r="N17" s="125" t="s">
        <v>19</v>
      </c>
      <c r="O17" s="173" t="s">
        <v>6</v>
      </c>
    </row>
    <row r="18" spans="2:15" s="1" customFormat="1" ht="16" x14ac:dyDescent="0.25">
      <c r="B18" s="145">
        <v>2</v>
      </c>
      <c r="C18" s="168" t="s">
        <v>143</v>
      </c>
      <c r="D18" s="168" t="s">
        <v>144</v>
      </c>
      <c r="E18" s="126">
        <v>1.4</v>
      </c>
      <c r="F18" s="171">
        <v>0.8</v>
      </c>
      <c r="G18" s="161">
        <f t="shared" ref="G18:G24" si="6">SUM(E18+F18)</f>
        <v>2.2000000000000002</v>
      </c>
      <c r="H18" s="126">
        <v>2</v>
      </c>
      <c r="I18" s="126">
        <v>5.5</v>
      </c>
      <c r="J18" s="133">
        <f t="shared" ref="J18:J24" si="7">I18</f>
        <v>5.5</v>
      </c>
      <c r="K18" s="136">
        <f t="shared" ref="K18:K24" si="8">SUM(I18:J18)/2</f>
        <v>5.5</v>
      </c>
      <c r="L18" s="136">
        <f t="shared" ref="L18:L24" si="9">SUM(H18+K18)</f>
        <v>7.5</v>
      </c>
      <c r="M18" s="132">
        <f t="shared" ref="M18:M24" si="10">15-L18</f>
        <v>7.5</v>
      </c>
      <c r="N18" s="137"/>
      <c r="O18" s="159">
        <f t="shared" ref="O18:O24" si="11">SUM(G18+M18)-N18</f>
        <v>9.6999999999999993</v>
      </c>
    </row>
    <row r="19" spans="2:15" s="1" customFormat="1" ht="16" x14ac:dyDescent="0.25">
      <c r="B19" s="54">
        <v>4</v>
      </c>
      <c r="C19" s="70" t="s">
        <v>146</v>
      </c>
      <c r="D19" s="70" t="s">
        <v>95</v>
      </c>
      <c r="E19" s="26">
        <v>1.1000000000000001</v>
      </c>
      <c r="F19" s="160">
        <v>0.2</v>
      </c>
      <c r="G19" s="162">
        <f t="shared" si="6"/>
        <v>1.3</v>
      </c>
      <c r="H19" s="26">
        <v>2.2000000000000002</v>
      </c>
      <c r="I19" s="26">
        <v>4.7</v>
      </c>
      <c r="J19" s="27">
        <f t="shared" si="7"/>
        <v>4.7</v>
      </c>
      <c r="K19" s="41">
        <f t="shared" si="8"/>
        <v>4.7</v>
      </c>
      <c r="L19" s="41">
        <f t="shared" si="9"/>
        <v>6.9</v>
      </c>
      <c r="M19" s="36">
        <f t="shared" si="10"/>
        <v>8.1</v>
      </c>
      <c r="N19" s="62"/>
      <c r="O19" s="65">
        <f t="shared" si="11"/>
        <v>9.4</v>
      </c>
    </row>
    <row r="20" spans="2:15" s="1" customFormat="1" ht="16" x14ac:dyDescent="0.25">
      <c r="B20" s="53">
        <v>1</v>
      </c>
      <c r="C20" s="70" t="s">
        <v>141</v>
      </c>
      <c r="D20" s="70" t="s">
        <v>142</v>
      </c>
      <c r="E20" s="26">
        <v>0.6</v>
      </c>
      <c r="F20" s="160">
        <v>0.9</v>
      </c>
      <c r="G20" s="162">
        <f t="shared" si="6"/>
        <v>1.5</v>
      </c>
      <c r="H20" s="26">
        <v>2</v>
      </c>
      <c r="I20" s="26">
        <v>5.2</v>
      </c>
      <c r="J20" s="27">
        <f t="shared" si="7"/>
        <v>5.2</v>
      </c>
      <c r="K20" s="41">
        <f t="shared" si="8"/>
        <v>5.2</v>
      </c>
      <c r="L20" s="41">
        <f t="shared" si="9"/>
        <v>7.2</v>
      </c>
      <c r="M20" s="36">
        <f t="shared" si="10"/>
        <v>7.8</v>
      </c>
      <c r="N20" s="62"/>
      <c r="O20" s="65">
        <f t="shared" si="11"/>
        <v>9.3000000000000007</v>
      </c>
    </row>
    <row r="21" spans="2:15" s="1" customFormat="1" ht="16" x14ac:dyDescent="0.25">
      <c r="B21" s="53">
        <v>3</v>
      </c>
      <c r="C21" s="70" t="s">
        <v>145</v>
      </c>
      <c r="D21" s="70" t="s">
        <v>23</v>
      </c>
      <c r="E21" s="26">
        <v>0.8</v>
      </c>
      <c r="F21" s="160">
        <v>0.8</v>
      </c>
      <c r="G21" s="162">
        <f t="shared" si="6"/>
        <v>1.6</v>
      </c>
      <c r="H21" s="26">
        <v>2.5</v>
      </c>
      <c r="I21" s="26">
        <v>5.7</v>
      </c>
      <c r="J21" s="27">
        <f t="shared" si="7"/>
        <v>5.7</v>
      </c>
      <c r="K21" s="41">
        <f t="shared" si="8"/>
        <v>5.7</v>
      </c>
      <c r="L21" s="41">
        <f t="shared" si="9"/>
        <v>8.1999999999999993</v>
      </c>
      <c r="M21" s="36">
        <f t="shared" si="10"/>
        <v>6.8000000000000007</v>
      </c>
      <c r="N21" s="62"/>
      <c r="O21" s="65">
        <f t="shared" si="11"/>
        <v>8.4</v>
      </c>
    </row>
    <row r="22" spans="2:15" s="1" customFormat="1" ht="16" x14ac:dyDescent="0.25">
      <c r="B22" s="54">
        <v>5</v>
      </c>
      <c r="C22" s="70" t="s">
        <v>147</v>
      </c>
      <c r="D22" s="70" t="s">
        <v>23</v>
      </c>
      <c r="E22" s="26">
        <v>0.9</v>
      </c>
      <c r="F22" s="160">
        <v>0.2</v>
      </c>
      <c r="G22" s="162">
        <f t="shared" si="6"/>
        <v>1.1000000000000001</v>
      </c>
      <c r="H22" s="26">
        <v>2.2999999999999998</v>
      </c>
      <c r="I22" s="26">
        <v>6</v>
      </c>
      <c r="J22" s="27">
        <f t="shared" si="7"/>
        <v>6</v>
      </c>
      <c r="K22" s="41">
        <f t="shared" si="8"/>
        <v>6</v>
      </c>
      <c r="L22" s="41">
        <f t="shared" si="9"/>
        <v>8.3000000000000007</v>
      </c>
      <c r="M22" s="36">
        <f t="shared" si="10"/>
        <v>6.6999999999999993</v>
      </c>
      <c r="N22" s="62"/>
      <c r="O22" s="65">
        <f t="shared" si="11"/>
        <v>7.7999999999999989</v>
      </c>
    </row>
    <row r="23" spans="2:15" s="1" customFormat="1" ht="16" x14ac:dyDescent="0.25">
      <c r="B23" s="54">
        <v>6</v>
      </c>
      <c r="C23" s="70" t="s">
        <v>148</v>
      </c>
      <c r="D23" s="70" t="s">
        <v>149</v>
      </c>
      <c r="E23" s="26">
        <v>0.9</v>
      </c>
      <c r="F23" s="160">
        <v>0.4</v>
      </c>
      <c r="G23" s="162">
        <f t="shared" si="6"/>
        <v>1.3</v>
      </c>
      <c r="H23" s="26">
        <v>2.7</v>
      </c>
      <c r="I23" s="26">
        <v>6.6</v>
      </c>
      <c r="J23" s="27">
        <f t="shared" si="7"/>
        <v>6.6</v>
      </c>
      <c r="K23" s="41">
        <f t="shared" si="8"/>
        <v>6.6</v>
      </c>
      <c r="L23" s="41">
        <f t="shared" si="9"/>
        <v>9.3000000000000007</v>
      </c>
      <c r="M23" s="36">
        <f t="shared" si="10"/>
        <v>5.6999999999999993</v>
      </c>
      <c r="N23" s="62"/>
      <c r="O23" s="65">
        <f t="shared" si="11"/>
        <v>6.9999999999999991</v>
      </c>
    </row>
    <row r="24" spans="2:15" s="1" customFormat="1" ht="16" x14ac:dyDescent="0.25">
      <c r="B24" s="117">
        <v>7</v>
      </c>
      <c r="C24" s="169" t="s">
        <v>150</v>
      </c>
      <c r="D24" s="169" t="s">
        <v>21</v>
      </c>
      <c r="E24" s="120">
        <v>0.3</v>
      </c>
      <c r="F24" s="172">
        <v>0.6</v>
      </c>
      <c r="G24" s="163">
        <f t="shared" si="6"/>
        <v>0.89999999999999991</v>
      </c>
      <c r="H24" s="120">
        <v>3</v>
      </c>
      <c r="I24" s="120">
        <v>7</v>
      </c>
      <c r="J24" s="121">
        <f t="shared" si="7"/>
        <v>7</v>
      </c>
      <c r="K24" s="113">
        <f t="shared" si="8"/>
        <v>7</v>
      </c>
      <c r="L24" s="113">
        <f t="shared" si="9"/>
        <v>10</v>
      </c>
      <c r="M24" s="111">
        <f t="shared" si="10"/>
        <v>5</v>
      </c>
      <c r="N24" s="114"/>
      <c r="O24" s="65">
        <f t="shared" si="11"/>
        <v>5.9</v>
      </c>
    </row>
    <row r="25" spans="2:15" s="1" customFormat="1" ht="16" thickBot="1" x14ac:dyDescent="0.3">
      <c r="B25" s="7"/>
      <c r="D25" s="9"/>
    </row>
    <row r="26" spans="2:15" s="1" customFormat="1" ht="18" x14ac:dyDescent="0.25">
      <c r="B26" s="3"/>
      <c r="C26" s="2"/>
      <c r="D26" s="10"/>
      <c r="E26" s="235" t="s">
        <v>152</v>
      </c>
      <c r="F26" s="236"/>
      <c r="G26" s="236"/>
      <c r="H26" s="236"/>
      <c r="I26" s="236"/>
      <c r="J26" s="236"/>
      <c r="K26" s="236"/>
      <c r="L26" s="236"/>
      <c r="M26" s="236"/>
      <c r="N26" s="236"/>
      <c r="O26" s="237"/>
    </row>
    <row r="27" spans="2:15" s="1" customFormat="1" ht="16" customHeight="1" x14ac:dyDescent="0.25">
      <c r="B27" s="4"/>
      <c r="C27" s="250" t="s">
        <v>151</v>
      </c>
      <c r="D27" s="252"/>
      <c r="E27" s="125" t="s">
        <v>10</v>
      </c>
      <c r="F27" s="125" t="s">
        <v>11</v>
      </c>
      <c r="G27" s="86" t="s">
        <v>12</v>
      </c>
      <c r="H27" s="125" t="s">
        <v>13</v>
      </c>
      <c r="I27" s="87" t="s">
        <v>14</v>
      </c>
      <c r="J27" s="87" t="s">
        <v>15</v>
      </c>
      <c r="K27" s="87" t="s">
        <v>16</v>
      </c>
      <c r="L27" s="125" t="s">
        <v>17</v>
      </c>
      <c r="M27" s="86" t="s">
        <v>18</v>
      </c>
      <c r="N27" s="125" t="s">
        <v>19</v>
      </c>
      <c r="O27" s="140" t="s">
        <v>6</v>
      </c>
    </row>
    <row r="28" spans="2:15" s="1" customFormat="1" ht="16" x14ac:dyDescent="0.25">
      <c r="B28" s="145">
        <v>1</v>
      </c>
      <c r="C28" s="129" t="s">
        <v>153</v>
      </c>
      <c r="D28" s="129" t="s">
        <v>23</v>
      </c>
      <c r="E28" s="126">
        <v>1.4</v>
      </c>
      <c r="F28" s="126">
        <v>1.5</v>
      </c>
      <c r="G28" s="132">
        <f t="shared" ref="G28:G37" si="12">SUM(E28+F28)</f>
        <v>2.9</v>
      </c>
      <c r="H28" s="126">
        <v>1.9</v>
      </c>
      <c r="I28" s="126">
        <v>3.9</v>
      </c>
      <c r="J28" s="133">
        <f t="shared" ref="J28:J37" si="13">I28</f>
        <v>3.9</v>
      </c>
      <c r="K28" s="134">
        <f t="shared" ref="K28:K37" si="14">SUM(I28:J28)/2</f>
        <v>3.9</v>
      </c>
      <c r="L28" s="136">
        <f t="shared" ref="L28:L37" si="15">SUM(H28+K28)</f>
        <v>5.8</v>
      </c>
      <c r="M28" s="132">
        <f t="shared" ref="M28:M37" si="16">15-L28</f>
        <v>9.1999999999999993</v>
      </c>
      <c r="N28" s="137"/>
      <c r="O28" s="159">
        <f t="shared" ref="O28:O37" si="17">SUM(G28+M28)-N28</f>
        <v>12.1</v>
      </c>
    </row>
    <row r="29" spans="2:15" s="1" customFormat="1" ht="16" x14ac:dyDescent="0.25">
      <c r="B29" s="54">
        <v>5</v>
      </c>
      <c r="C29" s="11" t="s">
        <v>157</v>
      </c>
      <c r="D29" s="11" t="s">
        <v>135</v>
      </c>
      <c r="E29" s="26">
        <v>1.5</v>
      </c>
      <c r="F29" s="26">
        <v>1.1000000000000001</v>
      </c>
      <c r="G29" s="36">
        <f t="shared" si="12"/>
        <v>2.6</v>
      </c>
      <c r="H29" s="26">
        <v>2.4</v>
      </c>
      <c r="I29" s="26">
        <v>4.5999999999999996</v>
      </c>
      <c r="J29" s="27">
        <f t="shared" si="13"/>
        <v>4.5999999999999996</v>
      </c>
      <c r="K29" s="35">
        <f t="shared" si="14"/>
        <v>4.5999999999999996</v>
      </c>
      <c r="L29" s="41">
        <f t="shared" si="15"/>
        <v>7</v>
      </c>
      <c r="M29" s="36">
        <f t="shared" si="16"/>
        <v>8</v>
      </c>
      <c r="N29" s="62"/>
      <c r="O29" s="65">
        <f t="shared" si="17"/>
        <v>10.6</v>
      </c>
    </row>
    <row r="30" spans="2:15" s="1" customFormat="1" ht="16" x14ac:dyDescent="0.25">
      <c r="B30" s="54">
        <v>8</v>
      </c>
      <c r="C30" s="11" t="s">
        <v>159</v>
      </c>
      <c r="D30" s="11" t="s">
        <v>23</v>
      </c>
      <c r="E30" s="26">
        <v>1.1000000000000001</v>
      </c>
      <c r="F30" s="26">
        <v>1.6</v>
      </c>
      <c r="G30" s="36">
        <f t="shared" si="12"/>
        <v>2.7</v>
      </c>
      <c r="H30" s="26">
        <v>2.2999999999999998</v>
      </c>
      <c r="I30" s="26">
        <v>5.0999999999999996</v>
      </c>
      <c r="J30" s="27">
        <f t="shared" si="13"/>
        <v>5.0999999999999996</v>
      </c>
      <c r="K30" s="35">
        <f t="shared" si="14"/>
        <v>5.0999999999999996</v>
      </c>
      <c r="L30" s="41">
        <f t="shared" si="15"/>
        <v>7.3999999999999995</v>
      </c>
      <c r="M30" s="36">
        <f t="shared" si="16"/>
        <v>7.6000000000000005</v>
      </c>
      <c r="N30" s="62"/>
      <c r="O30" s="65">
        <f t="shared" si="17"/>
        <v>10.3</v>
      </c>
    </row>
    <row r="31" spans="2:15" s="1" customFormat="1" ht="16" x14ac:dyDescent="0.25">
      <c r="B31" s="54">
        <v>9</v>
      </c>
      <c r="C31" s="11" t="s">
        <v>160</v>
      </c>
      <c r="D31" s="11" t="s">
        <v>23</v>
      </c>
      <c r="E31" s="26">
        <v>1.1000000000000001</v>
      </c>
      <c r="F31" s="26">
        <v>1.1000000000000001</v>
      </c>
      <c r="G31" s="36">
        <f t="shared" si="12"/>
        <v>2.2000000000000002</v>
      </c>
      <c r="H31" s="26">
        <v>2.7</v>
      </c>
      <c r="I31" s="26">
        <v>4.5</v>
      </c>
      <c r="J31" s="27">
        <f t="shared" si="13"/>
        <v>4.5</v>
      </c>
      <c r="K31" s="35">
        <f t="shared" si="14"/>
        <v>4.5</v>
      </c>
      <c r="L31" s="41">
        <f t="shared" si="15"/>
        <v>7.2</v>
      </c>
      <c r="M31" s="36">
        <f t="shared" si="16"/>
        <v>7.8</v>
      </c>
      <c r="N31" s="62"/>
      <c r="O31" s="65">
        <f t="shared" si="17"/>
        <v>10</v>
      </c>
    </row>
    <row r="32" spans="2:15" s="1" customFormat="1" ht="16" x14ac:dyDescent="0.25">
      <c r="B32" s="54">
        <v>10</v>
      </c>
      <c r="C32" s="11" t="s">
        <v>161</v>
      </c>
      <c r="D32" s="11" t="s">
        <v>23</v>
      </c>
      <c r="E32" s="26">
        <v>1.5</v>
      </c>
      <c r="F32" s="26">
        <v>0.8</v>
      </c>
      <c r="G32" s="36">
        <f t="shared" si="12"/>
        <v>2.2999999999999998</v>
      </c>
      <c r="H32" s="26">
        <v>2.6</v>
      </c>
      <c r="I32" s="26">
        <v>4.7</v>
      </c>
      <c r="J32" s="27">
        <f t="shared" si="13"/>
        <v>4.7</v>
      </c>
      <c r="K32" s="35">
        <f t="shared" si="14"/>
        <v>4.7</v>
      </c>
      <c r="L32" s="41">
        <f t="shared" si="15"/>
        <v>7.3000000000000007</v>
      </c>
      <c r="M32" s="36">
        <f t="shared" si="16"/>
        <v>7.6999999999999993</v>
      </c>
      <c r="N32" s="62"/>
      <c r="O32" s="65">
        <f t="shared" si="17"/>
        <v>10</v>
      </c>
    </row>
    <row r="33" spans="2:15" s="5" customFormat="1" ht="16" x14ac:dyDescent="0.25">
      <c r="B33" s="54">
        <v>7</v>
      </c>
      <c r="C33" s="11" t="s">
        <v>158</v>
      </c>
      <c r="D33" s="11" t="s">
        <v>23</v>
      </c>
      <c r="E33" s="26">
        <v>1</v>
      </c>
      <c r="F33" s="26">
        <v>1.4</v>
      </c>
      <c r="G33" s="36">
        <f t="shared" si="12"/>
        <v>2.4</v>
      </c>
      <c r="H33" s="26">
        <v>2.6</v>
      </c>
      <c r="I33" s="26">
        <v>4.9000000000000004</v>
      </c>
      <c r="J33" s="27">
        <f t="shared" si="13"/>
        <v>4.9000000000000004</v>
      </c>
      <c r="K33" s="35">
        <f t="shared" si="14"/>
        <v>4.9000000000000004</v>
      </c>
      <c r="L33" s="41">
        <f t="shared" si="15"/>
        <v>7.5</v>
      </c>
      <c r="M33" s="36">
        <f t="shared" si="16"/>
        <v>7.5</v>
      </c>
      <c r="N33" s="62"/>
      <c r="O33" s="65">
        <f t="shared" si="17"/>
        <v>9.9</v>
      </c>
    </row>
    <row r="34" spans="2:15" s="5" customFormat="1" ht="16" x14ac:dyDescent="0.25">
      <c r="B34" s="53">
        <v>2</v>
      </c>
      <c r="C34" s="11" t="s">
        <v>154</v>
      </c>
      <c r="D34" s="11" t="s">
        <v>23</v>
      </c>
      <c r="E34" s="26">
        <v>1</v>
      </c>
      <c r="F34" s="26">
        <v>0.8</v>
      </c>
      <c r="G34" s="36">
        <f t="shared" si="12"/>
        <v>1.8</v>
      </c>
      <c r="H34" s="26">
        <v>2.4</v>
      </c>
      <c r="I34" s="26">
        <v>4.7</v>
      </c>
      <c r="J34" s="27">
        <f t="shared" si="13"/>
        <v>4.7</v>
      </c>
      <c r="K34" s="35">
        <f t="shared" si="14"/>
        <v>4.7</v>
      </c>
      <c r="L34" s="41">
        <f t="shared" si="15"/>
        <v>7.1</v>
      </c>
      <c r="M34" s="36">
        <f t="shared" si="16"/>
        <v>7.9</v>
      </c>
      <c r="N34" s="62"/>
      <c r="O34" s="65">
        <f t="shared" si="17"/>
        <v>9.7000000000000011</v>
      </c>
    </row>
    <row r="35" spans="2:15" s="5" customFormat="1" ht="16" x14ac:dyDescent="0.25">
      <c r="B35" s="53">
        <v>3</v>
      </c>
      <c r="C35" s="11" t="s">
        <v>155</v>
      </c>
      <c r="D35" s="11" t="s">
        <v>135</v>
      </c>
      <c r="E35" s="26">
        <v>0.7</v>
      </c>
      <c r="F35" s="26">
        <v>1.3</v>
      </c>
      <c r="G35" s="36">
        <f t="shared" si="12"/>
        <v>2</v>
      </c>
      <c r="H35" s="26">
        <v>2.4</v>
      </c>
      <c r="I35" s="26">
        <v>5.2</v>
      </c>
      <c r="J35" s="27">
        <f t="shared" si="13"/>
        <v>5.2</v>
      </c>
      <c r="K35" s="35">
        <f t="shared" si="14"/>
        <v>5.2</v>
      </c>
      <c r="L35" s="41">
        <f t="shared" si="15"/>
        <v>7.6</v>
      </c>
      <c r="M35" s="36">
        <f t="shared" si="16"/>
        <v>7.4</v>
      </c>
      <c r="N35" s="62"/>
      <c r="O35" s="65">
        <f t="shared" si="17"/>
        <v>9.4</v>
      </c>
    </row>
    <row r="36" spans="2:15" s="5" customFormat="1" ht="16" x14ac:dyDescent="0.25">
      <c r="B36" s="54">
        <v>4</v>
      </c>
      <c r="C36" s="11" t="s">
        <v>156</v>
      </c>
      <c r="D36" s="11" t="s">
        <v>23</v>
      </c>
      <c r="E36" s="26">
        <v>0.6</v>
      </c>
      <c r="F36" s="26">
        <v>0.9</v>
      </c>
      <c r="G36" s="36">
        <f t="shared" si="12"/>
        <v>1.5</v>
      </c>
      <c r="H36" s="26">
        <v>2.2999999999999998</v>
      </c>
      <c r="I36" s="26">
        <v>6.5</v>
      </c>
      <c r="J36" s="27">
        <f t="shared" si="13"/>
        <v>6.5</v>
      </c>
      <c r="K36" s="35">
        <f t="shared" si="14"/>
        <v>6.5</v>
      </c>
      <c r="L36" s="41">
        <f t="shared" si="15"/>
        <v>8.8000000000000007</v>
      </c>
      <c r="M36" s="36">
        <f t="shared" si="16"/>
        <v>6.1999999999999993</v>
      </c>
      <c r="N36" s="62"/>
      <c r="O36" s="65">
        <f t="shared" si="17"/>
        <v>7.6999999999999993</v>
      </c>
    </row>
    <row r="37" spans="2:15" s="5" customFormat="1" ht="16" x14ac:dyDescent="0.25">
      <c r="B37" s="117">
        <v>6</v>
      </c>
      <c r="C37" s="118" t="s">
        <v>187</v>
      </c>
      <c r="D37" s="118" t="s">
        <v>23</v>
      </c>
      <c r="E37" s="120">
        <v>0.5</v>
      </c>
      <c r="F37" s="120">
        <v>0.5</v>
      </c>
      <c r="G37" s="111">
        <f t="shared" si="12"/>
        <v>1</v>
      </c>
      <c r="H37" s="120">
        <v>3.2</v>
      </c>
      <c r="I37" s="120">
        <v>6.4</v>
      </c>
      <c r="J37" s="121">
        <f t="shared" si="13"/>
        <v>6.4</v>
      </c>
      <c r="K37" s="135">
        <f t="shared" si="14"/>
        <v>6.4</v>
      </c>
      <c r="L37" s="113">
        <f t="shared" si="15"/>
        <v>9.6000000000000014</v>
      </c>
      <c r="M37" s="111">
        <f t="shared" si="16"/>
        <v>5.3999999999999986</v>
      </c>
      <c r="N37" s="114"/>
      <c r="O37" s="65">
        <f t="shared" si="17"/>
        <v>6.3999999999999986</v>
      </c>
    </row>
    <row r="38" spans="2:15" s="1" customFormat="1" ht="15" x14ac:dyDescent="0.25">
      <c r="B38" s="15"/>
      <c r="C38" s="16"/>
      <c r="D38" s="16"/>
      <c r="E38" s="17"/>
      <c r="F38" s="17"/>
      <c r="G38" s="17"/>
      <c r="H38" s="18"/>
    </row>
    <row r="39" spans="2:15" s="1" customFormat="1" ht="16" thickBot="1" x14ac:dyDescent="0.3">
      <c r="B39" s="15"/>
      <c r="C39" s="16"/>
      <c r="D39" s="16"/>
      <c r="E39" s="17"/>
      <c r="F39" s="17"/>
      <c r="G39" s="17"/>
      <c r="H39" s="18"/>
    </row>
    <row r="40" spans="2:15" s="1" customFormat="1" ht="18" x14ac:dyDescent="0.25">
      <c r="B40" s="3"/>
      <c r="C40" s="2"/>
      <c r="D40" s="10"/>
      <c r="E40" s="255" t="s">
        <v>9</v>
      </c>
      <c r="F40" s="256"/>
      <c r="G40" s="256"/>
      <c r="H40" s="256"/>
      <c r="I40" s="256"/>
      <c r="J40" s="256"/>
      <c r="K40" s="256"/>
      <c r="L40" s="256"/>
      <c r="M40" s="256"/>
      <c r="N40" s="256"/>
      <c r="O40" s="257"/>
    </row>
    <row r="41" spans="2:15" s="1" customFormat="1" ht="16" customHeight="1" thickBot="1" x14ac:dyDescent="0.3">
      <c r="B41" s="4"/>
      <c r="C41" s="250" t="s">
        <v>162</v>
      </c>
      <c r="D41" s="251"/>
      <c r="E41" s="165" t="s">
        <v>10</v>
      </c>
      <c r="F41" s="28" t="s">
        <v>11</v>
      </c>
      <c r="G41" s="29" t="s">
        <v>12</v>
      </c>
      <c r="H41" s="28" t="s">
        <v>13</v>
      </c>
      <c r="I41" s="30" t="s">
        <v>14</v>
      </c>
      <c r="J41" s="30" t="s">
        <v>15</v>
      </c>
      <c r="K41" s="28" t="s">
        <v>16</v>
      </c>
      <c r="L41" s="28" t="s">
        <v>17</v>
      </c>
      <c r="M41" s="29" t="s">
        <v>18</v>
      </c>
      <c r="N41" s="28" t="s">
        <v>19</v>
      </c>
      <c r="O41" s="166" t="s">
        <v>6</v>
      </c>
    </row>
    <row r="42" spans="2:15" s="1" customFormat="1" ht="15" x14ac:dyDescent="0.25">
      <c r="B42" s="224">
        <v>12</v>
      </c>
      <c r="C42" s="129" t="s">
        <v>174</v>
      </c>
      <c r="D42" s="129" t="s">
        <v>31</v>
      </c>
      <c r="E42" s="164">
        <v>0.8</v>
      </c>
      <c r="F42" s="179">
        <v>2.1</v>
      </c>
      <c r="G42" s="162">
        <f t="shared" ref="G42:G53" si="18">SUM(E42+F42)</f>
        <v>2.9000000000000004</v>
      </c>
      <c r="H42" s="164">
        <v>1.9</v>
      </c>
      <c r="I42" s="164">
        <v>2.5</v>
      </c>
      <c r="J42" s="196">
        <f t="shared" ref="J42:J53" si="19">I42</f>
        <v>2.5</v>
      </c>
      <c r="K42" s="182">
        <f t="shared" ref="K42:K53" si="20">SUM(I42:J42)/2</f>
        <v>2.5</v>
      </c>
      <c r="L42" s="182">
        <f t="shared" ref="L42:L53" si="21">SUM(H42+K42)</f>
        <v>4.4000000000000004</v>
      </c>
      <c r="M42" s="162">
        <f t="shared" ref="M42:M52" si="22">15-L42</f>
        <v>10.6</v>
      </c>
      <c r="N42" s="197"/>
      <c r="O42" s="188">
        <f t="shared" ref="O42:O53" si="23">SUM(G42+M42)-N42</f>
        <v>13.5</v>
      </c>
    </row>
    <row r="43" spans="2:15" s="1" customFormat="1" ht="16" x14ac:dyDescent="0.25">
      <c r="B43" s="53">
        <v>3</v>
      </c>
      <c r="C43" s="11" t="s">
        <v>165</v>
      </c>
      <c r="D43" s="11" t="s">
        <v>31</v>
      </c>
      <c r="E43" s="26">
        <v>1</v>
      </c>
      <c r="F43" s="25">
        <v>1.6</v>
      </c>
      <c r="G43" s="162">
        <f t="shared" si="18"/>
        <v>2.6</v>
      </c>
      <c r="H43" s="26">
        <v>2.1</v>
      </c>
      <c r="I43" s="26">
        <v>3.3</v>
      </c>
      <c r="J43" s="66">
        <f t="shared" si="19"/>
        <v>3.3</v>
      </c>
      <c r="K43" s="182">
        <f t="shared" si="20"/>
        <v>3.3</v>
      </c>
      <c r="L43" s="182">
        <f t="shared" si="21"/>
        <v>5.4</v>
      </c>
      <c r="M43" s="162">
        <f t="shared" si="22"/>
        <v>9.6</v>
      </c>
      <c r="N43" s="67"/>
      <c r="O43" s="188">
        <f t="shared" si="23"/>
        <v>12.2</v>
      </c>
    </row>
    <row r="44" spans="2:15" s="1" customFormat="1" ht="15" x14ac:dyDescent="0.25">
      <c r="B44" s="14">
        <v>7</v>
      </c>
      <c r="C44" s="11" t="s">
        <v>169</v>
      </c>
      <c r="D44" s="11" t="s">
        <v>23</v>
      </c>
      <c r="E44" s="26">
        <v>1.3</v>
      </c>
      <c r="F44" s="25">
        <v>1.9</v>
      </c>
      <c r="G44" s="162">
        <f t="shared" si="18"/>
        <v>3.2</v>
      </c>
      <c r="H44" s="26">
        <v>2.2999999999999998</v>
      </c>
      <c r="I44" s="26">
        <v>3.7</v>
      </c>
      <c r="J44" s="66">
        <f t="shared" si="19"/>
        <v>3.7</v>
      </c>
      <c r="K44" s="182">
        <f t="shared" si="20"/>
        <v>3.7</v>
      </c>
      <c r="L44" s="182">
        <f t="shared" si="21"/>
        <v>6</v>
      </c>
      <c r="M44" s="162">
        <f t="shared" si="22"/>
        <v>9</v>
      </c>
      <c r="N44" s="67"/>
      <c r="O44" s="188">
        <f t="shared" si="23"/>
        <v>12.2</v>
      </c>
    </row>
    <row r="45" spans="2:15" s="1" customFormat="1" ht="16" x14ac:dyDescent="0.25">
      <c r="B45" s="53">
        <v>2</v>
      </c>
      <c r="C45" s="11" t="s">
        <v>164</v>
      </c>
      <c r="D45" s="11" t="s">
        <v>59</v>
      </c>
      <c r="E45" s="26">
        <v>1.3</v>
      </c>
      <c r="F45" s="25">
        <v>1.2</v>
      </c>
      <c r="G45" s="162">
        <f t="shared" si="18"/>
        <v>2.5</v>
      </c>
      <c r="H45" s="26">
        <v>2.9</v>
      </c>
      <c r="I45" s="26">
        <v>4</v>
      </c>
      <c r="J45" s="66">
        <f t="shared" si="19"/>
        <v>4</v>
      </c>
      <c r="K45" s="182">
        <f t="shared" si="20"/>
        <v>4</v>
      </c>
      <c r="L45" s="182">
        <f t="shared" si="21"/>
        <v>6.9</v>
      </c>
      <c r="M45" s="162">
        <f t="shared" si="22"/>
        <v>8.1</v>
      </c>
      <c r="N45" s="67"/>
      <c r="O45" s="188">
        <f t="shared" si="23"/>
        <v>10.6</v>
      </c>
    </row>
    <row r="46" spans="2:15" s="1" customFormat="1" ht="15" x14ac:dyDescent="0.25">
      <c r="B46" s="14">
        <v>8</v>
      </c>
      <c r="C46" s="11" t="s">
        <v>170</v>
      </c>
      <c r="D46" s="11" t="s">
        <v>95</v>
      </c>
      <c r="E46" s="26">
        <v>1.1000000000000001</v>
      </c>
      <c r="F46" s="25">
        <v>1.5</v>
      </c>
      <c r="G46" s="162">
        <f t="shared" si="18"/>
        <v>2.6</v>
      </c>
      <c r="H46" s="26">
        <v>2.4</v>
      </c>
      <c r="I46" s="26">
        <v>4.5999999999999996</v>
      </c>
      <c r="J46" s="66">
        <f t="shared" si="19"/>
        <v>4.5999999999999996</v>
      </c>
      <c r="K46" s="182">
        <f t="shared" si="20"/>
        <v>4.5999999999999996</v>
      </c>
      <c r="L46" s="182">
        <f t="shared" si="21"/>
        <v>7</v>
      </c>
      <c r="M46" s="162">
        <f t="shared" si="22"/>
        <v>8</v>
      </c>
      <c r="N46" s="67"/>
      <c r="O46" s="188">
        <f t="shared" si="23"/>
        <v>10.6</v>
      </c>
    </row>
    <row r="47" spans="2:15" s="1" customFormat="1" ht="16" x14ac:dyDescent="0.25">
      <c r="B47" s="53">
        <v>1</v>
      </c>
      <c r="C47" s="11" t="s">
        <v>163</v>
      </c>
      <c r="D47" s="11" t="s">
        <v>23</v>
      </c>
      <c r="E47" s="26">
        <v>1.3</v>
      </c>
      <c r="F47" s="25">
        <v>1.2</v>
      </c>
      <c r="G47" s="162">
        <f t="shared" si="18"/>
        <v>2.5</v>
      </c>
      <c r="H47" s="26">
        <v>2.4</v>
      </c>
      <c r="I47" s="26">
        <v>4.7</v>
      </c>
      <c r="J47" s="66">
        <f t="shared" si="19"/>
        <v>4.7</v>
      </c>
      <c r="K47" s="182">
        <f t="shared" si="20"/>
        <v>4.7</v>
      </c>
      <c r="L47" s="182">
        <f t="shared" si="21"/>
        <v>7.1</v>
      </c>
      <c r="M47" s="162">
        <f t="shared" si="22"/>
        <v>7.9</v>
      </c>
      <c r="N47" s="67"/>
      <c r="O47" s="188">
        <f t="shared" si="23"/>
        <v>10.4</v>
      </c>
    </row>
    <row r="48" spans="2:15" s="1" customFormat="1" ht="15" x14ac:dyDescent="0.25">
      <c r="B48" s="14">
        <v>11</v>
      </c>
      <c r="C48" s="11" t="s">
        <v>173</v>
      </c>
      <c r="D48" s="11" t="s">
        <v>149</v>
      </c>
      <c r="E48" s="26">
        <v>0.7</v>
      </c>
      <c r="F48" s="25">
        <v>0.8</v>
      </c>
      <c r="G48" s="162">
        <f t="shared" si="18"/>
        <v>1.5</v>
      </c>
      <c r="H48" s="26">
        <v>2.4</v>
      </c>
      <c r="I48" s="26">
        <v>3.8</v>
      </c>
      <c r="J48" s="66">
        <f t="shared" si="19"/>
        <v>3.8</v>
      </c>
      <c r="K48" s="182">
        <f t="shared" si="20"/>
        <v>3.8</v>
      </c>
      <c r="L48" s="182">
        <f t="shared" si="21"/>
        <v>6.1999999999999993</v>
      </c>
      <c r="M48" s="162">
        <f t="shared" si="22"/>
        <v>8.8000000000000007</v>
      </c>
      <c r="N48" s="67"/>
      <c r="O48" s="188">
        <f t="shared" si="23"/>
        <v>10.3</v>
      </c>
    </row>
    <row r="49" spans="2:19" s="1" customFormat="1" ht="15" x14ac:dyDescent="0.25">
      <c r="B49" s="14">
        <v>9</v>
      </c>
      <c r="C49" s="11" t="s">
        <v>171</v>
      </c>
      <c r="D49" s="11" t="s">
        <v>23</v>
      </c>
      <c r="E49" s="26">
        <v>0.6</v>
      </c>
      <c r="F49" s="25">
        <v>1.2</v>
      </c>
      <c r="G49" s="162">
        <f t="shared" si="18"/>
        <v>1.7999999999999998</v>
      </c>
      <c r="H49" s="26">
        <v>2.2999999999999998</v>
      </c>
      <c r="I49" s="26">
        <v>5.7</v>
      </c>
      <c r="J49" s="66">
        <f t="shared" si="19"/>
        <v>5.7</v>
      </c>
      <c r="K49" s="182">
        <f t="shared" si="20"/>
        <v>5.7</v>
      </c>
      <c r="L49" s="182">
        <f t="shared" si="21"/>
        <v>8</v>
      </c>
      <c r="M49" s="162">
        <f t="shared" si="22"/>
        <v>7</v>
      </c>
      <c r="N49" s="67"/>
      <c r="O49" s="188">
        <f t="shared" si="23"/>
        <v>8.8000000000000007</v>
      </c>
    </row>
    <row r="50" spans="2:19" s="1" customFormat="1" ht="16" x14ac:dyDescent="0.25">
      <c r="B50" s="54">
        <v>4</v>
      </c>
      <c r="C50" s="11" t="s">
        <v>166</v>
      </c>
      <c r="D50" s="11" t="s">
        <v>23</v>
      </c>
      <c r="E50" s="26">
        <v>1.1000000000000001</v>
      </c>
      <c r="F50" s="25">
        <v>0.8</v>
      </c>
      <c r="G50" s="162">
        <f t="shared" si="18"/>
        <v>1.9000000000000001</v>
      </c>
      <c r="H50" s="26">
        <v>2.7</v>
      </c>
      <c r="I50" s="26">
        <v>5.5</v>
      </c>
      <c r="J50" s="66">
        <f t="shared" si="19"/>
        <v>5.5</v>
      </c>
      <c r="K50" s="182">
        <f t="shared" si="20"/>
        <v>5.5</v>
      </c>
      <c r="L50" s="182">
        <f t="shared" si="21"/>
        <v>8.1999999999999993</v>
      </c>
      <c r="M50" s="162">
        <f t="shared" si="22"/>
        <v>6.8000000000000007</v>
      </c>
      <c r="N50" s="67"/>
      <c r="O50" s="188">
        <f t="shared" si="23"/>
        <v>8.7000000000000011</v>
      </c>
    </row>
    <row r="51" spans="2:19" s="1" customFormat="1" ht="15" x14ac:dyDescent="0.25">
      <c r="B51" s="14">
        <v>10</v>
      </c>
      <c r="C51" s="11" t="s">
        <v>172</v>
      </c>
      <c r="D51" s="11" t="s">
        <v>31</v>
      </c>
      <c r="E51" s="26">
        <v>0.3</v>
      </c>
      <c r="F51" s="25">
        <v>1.2</v>
      </c>
      <c r="G51" s="162">
        <f t="shared" si="18"/>
        <v>1.5</v>
      </c>
      <c r="H51" s="26">
        <v>2.8</v>
      </c>
      <c r="I51" s="26">
        <v>6</v>
      </c>
      <c r="J51" s="66">
        <f t="shared" si="19"/>
        <v>6</v>
      </c>
      <c r="K51" s="182">
        <f t="shared" si="20"/>
        <v>6</v>
      </c>
      <c r="L51" s="182">
        <f t="shared" si="21"/>
        <v>8.8000000000000007</v>
      </c>
      <c r="M51" s="162">
        <f t="shared" si="22"/>
        <v>6.1999999999999993</v>
      </c>
      <c r="N51" s="67">
        <v>-0.6</v>
      </c>
      <c r="O51" s="188">
        <f t="shared" si="23"/>
        <v>8.2999999999999989</v>
      </c>
    </row>
    <row r="52" spans="2:19" s="1" customFormat="1" ht="16" x14ac:dyDescent="0.25">
      <c r="B52" s="226">
        <v>5</v>
      </c>
      <c r="C52" s="176" t="s">
        <v>167</v>
      </c>
      <c r="D52" s="176" t="s">
        <v>95</v>
      </c>
      <c r="E52" s="75">
        <v>0.8</v>
      </c>
      <c r="F52" s="177">
        <v>0.9</v>
      </c>
      <c r="G52" s="162">
        <f t="shared" si="18"/>
        <v>1.7000000000000002</v>
      </c>
      <c r="H52" s="127">
        <v>2.5</v>
      </c>
      <c r="I52" s="127">
        <v>6.3</v>
      </c>
      <c r="J52" s="66">
        <f t="shared" si="19"/>
        <v>6.3</v>
      </c>
      <c r="K52" s="182">
        <f t="shared" si="20"/>
        <v>6.3</v>
      </c>
      <c r="L52" s="182">
        <f t="shared" si="21"/>
        <v>8.8000000000000007</v>
      </c>
      <c r="M52" s="162">
        <f t="shared" si="22"/>
        <v>6.1999999999999993</v>
      </c>
      <c r="N52" s="186"/>
      <c r="O52" s="188">
        <f t="shared" si="23"/>
        <v>7.8999999999999995</v>
      </c>
    </row>
    <row r="53" spans="2:19" s="1" customFormat="1" ht="16" x14ac:dyDescent="0.25">
      <c r="B53" s="117">
        <v>6</v>
      </c>
      <c r="C53" s="118" t="s">
        <v>168</v>
      </c>
      <c r="D53" s="118" t="s">
        <v>149</v>
      </c>
      <c r="E53" s="120"/>
      <c r="F53" s="178"/>
      <c r="G53" s="163">
        <f t="shared" si="18"/>
        <v>0</v>
      </c>
      <c r="H53" s="128"/>
      <c r="I53" s="128"/>
      <c r="J53" s="181">
        <f t="shared" si="19"/>
        <v>0</v>
      </c>
      <c r="K53" s="183">
        <f t="shared" si="20"/>
        <v>0</v>
      </c>
      <c r="L53" s="183">
        <f t="shared" si="21"/>
        <v>0</v>
      </c>
      <c r="M53" s="163">
        <v>0</v>
      </c>
      <c r="N53" s="187"/>
      <c r="O53" s="65">
        <f t="shared" si="23"/>
        <v>0</v>
      </c>
    </row>
    <row r="54" spans="2:19" s="5" customFormat="1" ht="16" thickBot="1" x14ac:dyDescent="0.3">
      <c r="B54" s="15"/>
      <c r="C54" s="16"/>
      <c r="D54" s="16"/>
      <c r="E54" s="17"/>
      <c r="F54" s="17"/>
      <c r="G54" s="17"/>
      <c r="H54" s="18"/>
    </row>
    <row r="55" spans="2:19" s="5" customFormat="1" ht="18" x14ac:dyDescent="0.25">
      <c r="B55" s="3"/>
      <c r="C55" s="2"/>
      <c r="D55" s="10"/>
      <c r="E55" s="229" t="s">
        <v>128</v>
      </c>
      <c r="F55" s="230"/>
      <c r="G55" s="230"/>
      <c r="H55" s="230"/>
      <c r="I55" s="230"/>
      <c r="J55" s="230"/>
      <c r="K55" s="230"/>
      <c r="L55" s="230"/>
      <c r="M55" s="230"/>
      <c r="N55" s="230"/>
      <c r="O55" s="231"/>
    </row>
    <row r="56" spans="2:19" s="5" customFormat="1" ht="19" thickBot="1" x14ac:dyDescent="0.3">
      <c r="B56" s="4"/>
      <c r="C56" s="248" t="s">
        <v>175</v>
      </c>
      <c r="D56" s="249"/>
      <c r="E56" s="165" t="s">
        <v>10</v>
      </c>
      <c r="F56" s="28" t="s">
        <v>11</v>
      </c>
      <c r="G56" s="29" t="s">
        <v>12</v>
      </c>
      <c r="H56" s="28" t="s">
        <v>13</v>
      </c>
      <c r="I56" s="30" t="s">
        <v>14</v>
      </c>
      <c r="J56" s="30" t="s">
        <v>15</v>
      </c>
      <c r="K56" s="30" t="s">
        <v>16</v>
      </c>
      <c r="L56" s="28" t="s">
        <v>17</v>
      </c>
      <c r="M56" s="29" t="s">
        <v>18</v>
      </c>
      <c r="N56" s="28" t="s">
        <v>19</v>
      </c>
      <c r="O56" s="166" t="s">
        <v>6</v>
      </c>
    </row>
    <row r="57" spans="2:19" s="5" customFormat="1" ht="16" customHeight="1" x14ac:dyDescent="0.25">
      <c r="B57" s="145">
        <v>1</v>
      </c>
      <c r="C57" s="129" t="s">
        <v>176</v>
      </c>
      <c r="D57" s="129" t="s">
        <v>95</v>
      </c>
      <c r="E57" s="164">
        <v>2.2000000000000002</v>
      </c>
      <c r="F57" s="164">
        <v>1.3</v>
      </c>
      <c r="G57" s="44">
        <f t="shared" ref="G57:G65" si="24">SUM(E57+F57)</f>
        <v>3.5</v>
      </c>
      <c r="H57" s="164">
        <v>1.8</v>
      </c>
      <c r="I57" s="164">
        <v>4.7</v>
      </c>
      <c r="J57" s="167">
        <f t="shared" ref="J57:J66" si="25">I57</f>
        <v>4.7</v>
      </c>
      <c r="K57" s="189">
        <f t="shared" ref="K57:K66" si="26">SUM(I57:J57)/2</f>
        <v>4.7</v>
      </c>
      <c r="L57" s="189">
        <f t="shared" ref="L57:L66" si="27">SUM(H57+K57)</f>
        <v>6.5</v>
      </c>
      <c r="M57" s="44">
        <f t="shared" ref="M57:M65" si="28">15-L57</f>
        <v>8.5</v>
      </c>
      <c r="N57" s="63"/>
      <c r="O57" s="65">
        <f t="shared" ref="O57:O66" si="29">SUM(G57+M57)-N57</f>
        <v>12</v>
      </c>
    </row>
    <row r="58" spans="2:19" s="5" customFormat="1" ht="16" x14ac:dyDescent="0.25">
      <c r="B58" s="54">
        <v>5</v>
      </c>
      <c r="C58" s="11" t="s">
        <v>180</v>
      </c>
      <c r="D58" s="11" t="s">
        <v>135</v>
      </c>
      <c r="E58" s="26">
        <v>1.7</v>
      </c>
      <c r="F58" s="26">
        <v>1.7</v>
      </c>
      <c r="G58" s="36">
        <f t="shared" si="24"/>
        <v>3.4</v>
      </c>
      <c r="H58" s="26">
        <v>2.6</v>
      </c>
      <c r="I58" s="26">
        <v>5.0999999999999996</v>
      </c>
      <c r="J58" s="27">
        <f t="shared" si="25"/>
        <v>5.0999999999999996</v>
      </c>
      <c r="K58" s="35">
        <f t="shared" si="26"/>
        <v>5.0999999999999996</v>
      </c>
      <c r="L58" s="35">
        <f t="shared" si="27"/>
        <v>7.6999999999999993</v>
      </c>
      <c r="M58" s="36">
        <f t="shared" si="28"/>
        <v>7.3000000000000007</v>
      </c>
      <c r="N58" s="62">
        <v>-0.3</v>
      </c>
      <c r="O58" s="65">
        <f t="shared" si="29"/>
        <v>11.000000000000002</v>
      </c>
    </row>
    <row r="59" spans="2:19" s="5" customFormat="1" ht="16" x14ac:dyDescent="0.25">
      <c r="B59" s="53">
        <v>3</v>
      </c>
      <c r="C59" s="11" t="s">
        <v>178</v>
      </c>
      <c r="D59" s="11" t="s">
        <v>95</v>
      </c>
      <c r="E59" s="26">
        <v>2.2000000000000002</v>
      </c>
      <c r="F59" s="26">
        <v>1.4</v>
      </c>
      <c r="G59" s="36">
        <f t="shared" si="24"/>
        <v>3.6</v>
      </c>
      <c r="H59" s="26">
        <v>2.4</v>
      </c>
      <c r="I59" s="26">
        <v>5.4</v>
      </c>
      <c r="J59" s="27">
        <f t="shared" si="25"/>
        <v>5.4</v>
      </c>
      <c r="K59" s="35">
        <f t="shared" si="26"/>
        <v>5.4</v>
      </c>
      <c r="L59" s="35">
        <f t="shared" si="27"/>
        <v>7.8000000000000007</v>
      </c>
      <c r="M59" s="36">
        <f t="shared" si="28"/>
        <v>7.1999999999999993</v>
      </c>
      <c r="N59" s="62"/>
      <c r="O59" s="65">
        <f t="shared" si="29"/>
        <v>10.799999999999999</v>
      </c>
    </row>
    <row r="60" spans="2:19" s="5" customFormat="1" ht="16" x14ac:dyDescent="0.25">
      <c r="B60" s="54">
        <v>4</v>
      </c>
      <c r="C60" s="11" t="s">
        <v>179</v>
      </c>
      <c r="D60" s="11" t="s">
        <v>142</v>
      </c>
      <c r="E60" s="26">
        <v>1.9</v>
      </c>
      <c r="F60" s="26">
        <v>1</v>
      </c>
      <c r="G60" s="36">
        <f t="shared" si="24"/>
        <v>2.9</v>
      </c>
      <c r="H60" s="26">
        <v>2.5</v>
      </c>
      <c r="I60" s="26">
        <v>5.2</v>
      </c>
      <c r="J60" s="27">
        <f t="shared" si="25"/>
        <v>5.2</v>
      </c>
      <c r="K60" s="35">
        <f t="shared" si="26"/>
        <v>5.2</v>
      </c>
      <c r="L60" s="35">
        <f t="shared" si="27"/>
        <v>7.7</v>
      </c>
      <c r="M60" s="36">
        <f t="shared" si="28"/>
        <v>7.3</v>
      </c>
      <c r="N60" s="62"/>
      <c r="O60" s="65">
        <f t="shared" si="29"/>
        <v>10.199999999999999</v>
      </c>
    </row>
    <row r="61" spans="2:19" s="5" customFormat="1" ht="16" x14ac:dyDescent="0.25">
      <c r="B61" s="53">
        <v>2</v>
      </c>
      <c r="C61" s="11" t="s">
        <v>177</v>
      </c>
      <c r="D61" s="11" t="s">
        <v>23</v>
      </c>
      <c r="E61" s="26">
        <v>0.7</v>
      </c>
      <c r="F61" s="26">
        <v>1.1000000000000001</v>
      </c>
      <c r="G61" s="36">
        <f t="shared" si="24"/>
        <v>1.8</v>
      </c>
      <c r="H61" s="26">
        <v>2.4</v>
      </c>
      <c r="I61" s="26">
        <v>4.5</v>
      </c>
      <c r="J61" s="27">
        <f t="shared" si="25"/>
        <v>4.5</v>
      </c>
      <c r="K61" s="35">
        <f t="shared" si="26"/>
        <v>4.5</v>
      </c>
      <c r="L61" s="35">
        <f t="shared" si="27"/>
        <v>6.9</v>
      </c>
      <c r="M61" s="36">
        <f t="shared" si="28"/>
        <v>8.1</v>
      </c>
      <c r="N61" s="62"/>
      <c r="O61" s="65">
        <f t="shared" si="29"/>
        <v>9.9</v>
      </c>
    </row>
    <row r="62" spans="2:19" s="5" customFormat="1" ht="15" x14ac:dyDescent="0.25">
      <c r="B62" s="14">
        <v>10</v>
      </c>
      <c r="C62" s="11" t="s">
        <v>186</v>
      </c>
      <c r="D62" s="11" t="s">
        <v>134</v>
      </c>
      <c r="E62" s="26">
        <v>0.9</v>
      </c>
      <c r="F62" s="26">
        <v>1.8</v>
      </c>
      <c r="G62" s="36">
        <f t="shared" si="24"/>
        <v>2.7</v>
      </c>
      <c r="H62" s="26">
        <v>2.4</v>
      </c>
      <c r="I62" s="26">
        <v>5.4</v>
      </c>
      <c r="J62" s="27">
        <f t="shared" si="25"/>
        <v>5.4</v>
      </c>
      <c r="K62" s="35">
        <f t="shared" si="26"/>
        <v>5.4</v>
      </c>
      <c r="L62" s="35">
        <f t="shared" si="27"/>
        <v>7.8000000000000007</v>
      </c>
      <c r="M62" s="36">
        <f t="shared" si="28"/>
        <v>7.1999999999999993</v>
      </c>
      <c r="N62" s="62"/>
      <c r="O62" s="65">
        <f t="shared" si="29"/>
        <v>9.8999999999999986</v>
      </c>
    </row>
    <row r="63" spans="2:19" s="5" customFormat="1" ht="16" x14ac:dyDescent="0.25">
      <c r="B63" s="54">
        <v>6</v>
      </c>
      <c r="C63" s="11" t="s">
        <v>181</v>
      </c>
      <c r="D63" s="11" t="s">
        <v>182</v>
      </c>
      <c r="E63" s="26">
        <v>1.5</v>
      </c>
      <c r="F63" s="26">
        <v>1.4</v>
      </c>
      <c r="G63" s="36">
        <f t="shared" si="24"/>
        <v>2.9</v>
      </c>
      <c r="H63" s="26">
        <v>2.7</v>
      </c>
      <c r="I63" s="26">
        <v>5.5</v>
      </c>
      <c r="J63" s="27">
        <f t="shared" si="25"/>
        <v>5.5</v>
      </c>
      <c r="K63" s="35">
        <f t="shared" si="26"/>
        <v>5.5</v>
      </c>
      <c r="L63" s="35">
        <f t="shared" si="27"/>
        <v>8.1999999999999993</v>
      </c>
      <c r="M63" s="36">
        <f t="shared" si="28"/>
        <v>6.8000000000000007</v>
      </c>
      <c r="N63" s="62"/>
      <c r="O63" s="65">
        <f t="shared" si="29"/>
        <v>9.7000000000000011</v>
      </c>
      <c r="P63" s="1"/>
      <c r="Q63" s="1"/>
      <c r="R63" s="1"/>
      <c r="S63" s="1"/>
    </row>
    <row r="64" spans="2:19" s="1" customFormat="1" ht="15" x14ac:dyDescent="0.25">
      <c r="B64" s="14">
        <v>8</v>
      </c>
      <c r="C64" s="11" t="s">
        <v>184</v>
      </c>
      <c r="D64" s="11" t="s">
        <v>142</v>
      </c>
      <c r="E64" s="26">
        <v>1.5</v>
      </c>
      <c r="F64" s="26">
        <v>1.3</v>
      </c>
      <c r="G64" s="36">
        <f t="shared" si="24"/>
        <v>2.8</v>
      </c>
      <c r="H64" s="26">
        <v>2.4</v>
      </c>
      <c r="I64" s="26">
        <v>5.8</v>
      </c>
      <c r="J64" s="27">
        <f t="shared" si="25"/>
        <v>5.8</v>
      </c>
      <c r="K64" s="35">
        <f t="shared" si="26"/>
        <v>5.8</v>
      </c>
      <c r="L64" s="35">
        <f t="shared" si="27"/>
        <v>8.1999999999999993</v>
      </c>
      <c r="M64" s="36">
        <f t="shared" si="28"/>
        <v>6.8000000000000007</v>
      </c>
      <c r="N64" s="62"/>
      <c r="O64" s="65">
        <f t="shared" si="29"/>
        <v>9.6000000000000014</v>
      </c>
    </row>
    <row r="65" spans="2:15" s="1" customFormat="1" ht="15" x14ac:dyDescent="0.25">
      <c r="B65" s="14">
        <v>9</v>
      </c>
      <c r="C65" s="11" t="s">
        <v>185</v>
      </c>
      <c r="D65" s="11" t="s">
        <v>149</v>
      </c>
      <c r="E65" s="26">
        <v>0.9</v>
      </c>
      <c r="F65" s="26">
        <v>1.1000000000000001</v>
      </c>
      <c r="G65" s="36">
        <f t="shared" si="24"/>
        <v>2</v>
      </c>
      <c r="H65" s="26">
        <v>2.6</v>
      </c>
      <c r="I65" s="26">
        <v>5.6</v>
      </c>
      <c r="J65" s="27">
        <f t="shared" si="25"/>
        <v>5.6</v>
      </c>
      <c r="K65" s="35">
        <f t="shared" si="26"/>
        <v>5.6</v>
      </c>
      <c r="L65" s="35">
        <f t="shared" si="27"/>
        <v>8.1999999999999993</v>
      </c>
      <c r="M65" s="36">
        <f t="shared" si="28"/>
        <v>6.8000000000000007</v>
      </c>
      <c r="N65" s="62"/>
      <c r="O65" s="65">
        <f t="shared" si="29"/>
        <v>8.8000000000000007</v>
      </c>
    </row>
    <row r="66" spans="2:15" s="1" customFormat="1" ht="15" x14ac:dyDescent="0.25">
      <c r="B66" s="174">
        <v>7</v>
      </c>
      <c r="C66" s="118" t="s">
        <v>183</v>
      </c>
      <c r="D66" s="118" t="s">
        <v>135</v>
      </c>
      <c r="E66" s="120">
        <v>0</v>
      </c>
      <c r="F66" s="120"/>
      <c r="G66" s="111">
        <v>0</v>
      </c>
      <c r="H66" s="120"/>
      <c r="I66" s="120"/>
      <c r="J66" s="121">
        <f t="shared" si="25"/>
        <v>0</v>
      </c>
      <c r="K66" s="135">
        <f t="shared" si="26"/>
        <v>0</v>
      </c>
      <c r="L66" s="135">
        <f t="shared" si="27"/>
        <v>0</v>
      </c>
      <c r="M66" s="111">
        <v>0</v>
      </c>
      <c r="N66" s="114"/>
      <c r="O66" s="65">
        <f t="shared" si="29"/>
        <v>0</v>
      </c>
    </row>
    <row r="68" spans="2:15" ht="14" thickBot="1" x14ac:dyDescent="0.2"/>
    <row r="69" spans="2:15" ht="18" x14ac:dyDescent="0.25">
      <c r="B69" s="3"/>
      <c r="C69" s="6"/>
      <c r="D69" s="2"/>
      <c r="E69" s="235" t="s">
        <v>0</v>
      </c>
      <c r="F69" s="236"/>
      <c r="G69" s="236"/>
      <c r="H69" s="236"/>
      <c r="I69" s="236"/>
      <c r="J69" s="236"/>
      <c r="K69" s="236"/>
      <c r="L69" s="236"/>
      <c r="M69" s="236"/>
      <c r="N69" s="237"/>
      <c r="O69" s="193"/>
    </row>
    <row r="70" spans="2:15" ht="16" customHeight="1" thickBot="1" x14ac:dyDescent="0.3">
      <c r="B70" s="4"/>
      <c r="C70" s="253" t="s">
        <v>189</v>
      </c>
      <c r="D70" s="254"/>
      <c r="E70" s="165" t="s">
        <v>10</v>
      </c>
      <c r="F70" s="29" t="s">
        <v>12</v>
      </c>
      <c r="G70" s="28" t="s">
        <v>13</v>
      </c>
      <c r="H70" s="30" t="s">
        <v>14</v>
      </c>
      <c r="I70" s="30" t="s">
        <v>15</v>
      </c>
      <c r="J70" s="28" t="s">
        <v>16</v>
      </c>
      <c r="K70" s="28" t="s">
        <v>17</v>
      </c>
      <c r="L70" s="29" t="s">
        <v>18</v>
      </c>
      <c r="M70" s="28" t="s">
        <v>19</v>
      </c>
      <c r="N70" s="166" t="s">
        <v>6</v>
      </c>
      <c r="O70" s="94"/>
    </row>
    <row r="71" spans="2:15" ht="16" customHeight="1" x14ac:dyDescent="0.15">
      <c r="B71" s="122">
        <v>1</v>
      </c>
      <c r="C71" s="191" t="s">
        <v>188</v>
      </c>
      <c r="D71" s="192" t="s">
        <v>23</v>
      </c>
      <c r="E71" s="274">
        <v>1.7</v>
      </c>
      <c r="F71" s="163">
        <f t="shared" ref="F71" si="30">E71</f>
        <v>1.7</v>
      </c>
      <c r="G71" s="128">
        <v>2.5</v>
      </c>
      <c r="H71" s="128">
        <v>4.4000000000000004</v>
      </c>
      <c r="I71" s="194">
        <f t="shared" ref="I71" si="31">H71</f>
        <v>4.4000000000000004</v>
      </c>
      <c r="J71" s="195">
        <f t="shared" ref="J71" si="32">SUM(H71:I71)/2</f>
        <v>4.4000000000000004</v>
      </c>
      <c r="K71" s="195">
        <f t="shared" ref="K71" si="33">SUM(G71+J71)</f>
        <v>6.9</v>
      </c>
      <c r="L71" s="163">
        <f t="shared" ref="L71" si="34">15-K71</f>
        <v>8.1</v>
      </c>
      <c r="M71" s="139"/>
      <c r="N71" s="65">
        <f t="shared" ref="N71" si="35">SUM(F71+L71)-M71</f>
        <v>9.7999999999999989</v>
      </c>
      <c r="O71" s="101"/>
    </row>
  </sheetData>
  <sortState ref="B36:O37">
    <sortCondition descending="1" ref="M36:M37"/>
  </sortState>
  <mergeCells count="13">
    <mergeCell ref="A1:O2"/>
    <mergeCell ref="C70:D70"/>
    <mergeCell ref="E69:N69"/>
    <mergeCell ref="E40:O40"/>
    <mergeCell ref="E55:O55"/>
    <mergeCell ref="C56:D56"/>
    <mergeCell ref="C17:D17"/>
    <mergeCell ref="E26:O26"/>
    <mergeCell ref="C41:D41"/>
    <mergeCell ref="C27:D27"/>
    <mergeCell ref="E16:O16"/>
    <mergeCell ref="C6:D6"/>
    <mergeCell ref="E5:O5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tabSelected="1" topLeftCell="A146" zoomScale="93" workbookViewId="0">
      <selection activeCell="P174" sqref="P174"/>
    </sheetView>
  </sheetViews>
  <sheetFormatPr baseColWidth="10" defaultRowHeight="13" x14ac:dyDescent="0.15"/>
  <cols>
    <col min="1" max="1" width="8.33203125" customWidth="1"/>
    <col min="2" max="3" width="30" customWidth="1"/>
  </cols>
  <sheetData>
    <row r="1" spans="1:14" x14ac:dyDescent="0.15">
      <c r="B1" s="277" t="s">
        <v>309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x14ac:dyDescent="0.15"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spans="1:14" ht="14" thickBot="1" x14ac:dyDescent="0.2"/>
    <row r="4" spans="1:14" ht="18" x14ac:dyDescent="0.25">
      <c r="A4" s="3"/>
      <c r="B4" s="2"/>
      <c r="C4" s="10"/>
      <c r="D4" s="229" t="s">
        <v>191</v>
      </c>
      <c r="E4" s="230"/>
      <c r="F4" s="230"/>
      <c r="G4" s="230"/>
      <c r="H4" s="230"/>
      <c r="I4" s="230"/>
      <c r="J4" s="230"/>
      <c r="K4" s="230"/>
      <c r="L4" s="230"/>
      <c r="M4" s="230"/>
      <c r="N4" s="231"/>
    </row>
    <row r="5" spans="1:14" ht="19" thickBot="1" x14ac:dyDescent="0.3">
      <c r="A5" s="4"/>
      <c r="B5" s="248" t="s">
        <v>190</v>
      </c>
      <c r="C5" s="249"/>
      <c r="D5" s="165" t="s">
        <v>10</v>
      </c>
      <c r="E5" s="28" t="s">
        <v>11</v>
      </c>
      <c r="F5" s="29" t="s">
        <v>12</v>
      </c>
      <c r="G5" s="28" t="s">
        <v>13</v>
      </c>
      <c r="H5" s="30" t="s">
        <v>14</v>
      </c>
      <c r="I5" s="30" t="s">
        <v>15</v>
      </c>
      <c r="J5" s="30" t="s">
        <v>16</v>
      </c>
      <c r="K5" s="28" t="s">
        <v>17</v>
      </c>
      <c r="L5" s="29" t="s">
        <v>18</v>
      </c>
      <c r="M5" s="28" t="s">
        <v>19</v>
      </c>
      <c r="N5" s="166" t="s">
        <v>6</v>
      </c>
    </row>
    <row r="6" spans="1:14" ht="16.5" customHeight="1" x14ac:dyDescent="0.25">
      <c r="A6" s="218">
        <v>18</v>
      </c>
      <c r="B6" s="220" t="s">
        <v>212</v>
      </c>
      <c r="C6" s="220" t="s">
        <v>23</v>
      </c>
      <c r="D6" s="215">
        <v>2.2000000000000002</v>
      </c>
      <c r="E6" s="215">
        <v>1</v>
      </c>
      <c r="F6" s="202">
        <f>SUM(D6+E6)</f>
        <v>3.2</v>
      </c>
      <c r="G6" s="215">
        <v>2.1</v>
      </c>
      <c r="H6" s="215">
        <v>4.0999999999999996</v>
      </c>
      <c r="I6" s="205">
        <f>H6</f>
        <v>4.0999999999999996</v>
      </c>
      <c r="J6" s="184">
        <f>SUM(H6:I6)/2</f>
        <v>4.0999999999999996</v>
      </c>
      <c r="K6" s="184">
        <f>SUM(G6+J6)</f>
        <v>6.1999999999999993</v>
      </c>
      <c r="L6" s="202">
        <f>10-K6</f>
        <v>3.8000000000000007</v>
      </c>
      <c r="M6" s="215"/>
      <c r="N6" s="188">
        <f>SUM(F6+L6)-M6</f>
        <v>7.0000000000000009</v>
      </c>
    </row>
    <row r="7" spans="1:14" ht="16.5" customHeight="1" x14ac:dyDescent="0.25">
      <c r="A7" s="150">
        <v>21</v>
      </c>
      <c r="B7" s="200" t="s">
        <v>216</v>
      </c>
      <c r="C7" s="200" t="s">
        <v>95</v>
      </c>
      <c r="D7" s="215">
        <v>2.1</v>
      </c>
      <c r="E7" s="215">
        <v>1.5</v>
      </c>
      <c r="F7" s="202">
        <f>SUM(D7+E7)</f>
        <v>3.6</v>
      </c>
      <c r="G7" s="215">
        <v>2.2999999999999998</v>
      </c>
      <c r="H7" s="215">
        <v>4.5</v>
      </c>
      <c r="I7" s="205">
        <f>H7</f>
        <v>4.5</v>
      </c>
      <c r="J7" s="184">
        <f>SUM(H7:I7)/2</f>
        <v>4.5</v>
      </c>
      <c r="K7" s="184">
        <f>SUM(G7+J7)</f>
        <v>6.8</v>
      </c>
      <c r="L7" s="202">
        <f>10-K7</f>
        <v>3.2</v>
      </c>
      <c r="M7" s="215"/>
      <c r="N7" s="188">
        <f>SUM(F7+L7)-M7</f>
        <v>6.8000000000000007</v>
      </c>
    </row>
    <row r="8" spans="1:14" ht="16.5" customHeight="1" x14ac:dyDescent="0.15">
      <c r="A8" s="148">
        <v>2</v>
      </c>
      <c r="B8" s="153" t="s">
        <v>193</v>
      </c>
      <c r="C8" s="153" t="s">
        <v>23</v>
      </c>
      <c r="D8" s="201">
        <v>1.4</v>
      </c>
      <c r="E8" s="201">
        <v>1.2</v>
      </c>
      <c r="F8" s="202">
        <f>SUM(D8+E8)</f>
        <v>2.5999999999999996</v>
      </c>
      <c r="G8" s="201">
        <v>2.7</v>
      </c>
      <c r="H8" s="201">
        <v>4.4000000000000004</v>
      </c>
      <c r="I8" s="205">
        <f>H8</f>
        <v>4.4000000000000004</v>
      </c>
      <c r="J8" s="184">
        <f>SUM(H8:I8)/2</f>
        <v>4.4000000000000004</v>
      </c>
      <c r="K8" s="184">
        <f>SUM(G8+J8)</f>
        <v>7.1000000000000005</v>
      </c>
      <c r="L8" s="202">
        <f>10-K8</f>
        <v>2.8999999999999995</v>
      </c>
      <c r="M8" s="186"/>
      <c r="N8" s="188">
        <f>SUM(F8+L8)-M8</f>
        <v>5.4999999999999991</v>
      </c>
    </row>
    <row r="9" spans="1:14" ht="16.5" customHeight="1" x14ac:dyDescent="0.25">
      <c r="A9" s="150">
        <v>14</v>
      </c>
      <c r="B9" s="200" t="s">
        <v>208</v>
      </c>
      <c r="C9" s="200" t="s">
        <v>142</v>
      </c>
      <c r="D9" s="215">
        <v>1.7</v>
      </c>
      <c r="E9" s="215">
        <v>1.6</v>
      </c>
      <c r="F9" s="202">
        <f>SUM(D9+E9)</f>
        <v>3.3</v>
      </c>
      <c r="G9" s="215">
        <v>2.6</v>
      </c>
      <c r="H9" s="215">
        <v>5.6</v>
      </c>
      <c r="I9" s="205">
        <f>H9</f>
        <v>5.6</v>
      </c>
      <c r="J9" s="184">
        <f>SUM(H9:I9)/2</f>
        <v>5.6</v>
      </c>
      <c r="K9" s="184">
        <f>SUM(G9+J9)</f>
        <v>8.1999999999999993</v>
      </c>
      <c r="L9" s="202">
        <f>10-K9</f>
        <v>1.8000000000000007</v>
      </c>
      <c r="M9" s="215"/>
      <c r="N9" s="188">
        <f>SUM(F9+L9)-M9</f>
        <v>5.1000000000000005</v>
      </c>
    </row>
    <row r="10" spans="1:14" ht="16.5" customHeight="1" x14ac:dyDescent="0.25">
      <c r="A10" s="150">
        <v>7</v>
      </c>
      <c r="B10" s="153" t="s">
        <v>200</v>
      </c>
      <c r="C10" s="153" t="s">
        <v>182</v>
      </c>
      <c r="D10" s="201">
        <v>0.8</v>
      </c>
      <c r="E10" s="201">
        <v>0.6</v>
      </c>
      <c r="F10" s="202">
        <f>SUM(D10+E10)</f>
        <v>1.4</v>
      </c>
      <c r="G10" s="201">
        <v>3.1</v>
      </c>
      <c r="H10" s="201">
        <v>6.6</v>
      </c>
      <c r="I10" s="205">
        <v>0</v>
      </c>
      <c r="J10" s="184">
        <f>SUM(H10:I10)/2</f>
        <v>3.3</v>
      </c>
      <c r="K10" s="184">
        <f>SUM(G10+J10)</f>
        <v>6.4</v>
      </c>
      <c r="L10" s="202">
        <f>10-K10</f>
        <v>3.5999999999999996</v>
      </c>
      <c r="M10" s="186"/>
      <c r="N10" s="188">
        <f>SUM(F10+L10)-M10</f>
        <v>5</v>
      </c>
    </row>
    <row r="11" spans="1:14" ht="16.5" customHeight="1" x14ac:dyDescent="0.25">
      <c r="A11" s="149">
        <v>4</v>
      </c>
      <c r="B11" s="153" t="s">
        <v>196</v>
      </c>
      <c r="C11" s="153" t="s">
        <v>134</v>
      </c>
      <c r="D11" s="201">
        <v>1.1000000000000001</v>
      </c>
      <c r="E11" s="201">
        <v>1.4</v>
      </c>
      <c r="F11" s="202">
        <f>SUM(D11+E11)</f>
        <v>2.5</v>
      </c>
      <c r="G11" s="201">
        <v>2.8</v>
      </c>
      <c r="H11" s="201">
        <v>4.8</v>
      </c>
      <c r="I11" s="205">
        <f>H11</f>
        <v>4.8</v>
      </c>
      <c r="J11" s="184">
        <f>SUM(H11:I11)/2</f>
        <v>4.8</v>
      </c>
      <c r="K11" s="184">
        <f>SUM(G11+J11)</f>
        <v>7.6</v>
      </c>
      <c r="L11" s="202">
        <f>10-K11</f>
        <v>2.4000000000000004</v>
      </c>
      <c r="M11" s="186"/>
      <c r="N11" s="188">
        <f>SUM(F11+L11)-M11</f>
        <v>4.9000000000000004</v>
      </c>
    </row>
    <row r="12" spans="1:14" ht="16.5" customHeight="1" x14ac:dyDescent="0.15">
      <c r="A12" s="148">
        <v>3</v>
      </c>
      <c r="B12" s="153" t="s">
        <v>194</v>
      </c>
      <c r="C12" s="153" t="s">
        <v>195</v>
      </c>
      <c r="D12" s="201">
        <v>1.2</v>
      </c>
      <c r="E12" s="201">
        <v>0.6</v>
      </c>
      <c r="F12" s="202">
        <f>SUM(D12+E12)</f>
        <v>1.7999999999999998</v>
      </c>
      <c r="G12" s="201">
        <v>2.2999999999999998</v>
      </c>
      <c r="H12" s="201">
        <v>5</v>
      </c>
      <c r="I12" s="205">
        <f>H12</f>
        <v>5</v>
      </c>
      <c r="J12" s="184">
        <f>SUM(H12:I12)/2</f>
        <v>5</v>
      </c>
      <c r="K12" s="184">
        <f>SUM(G12+J12)</f>
        <v>7.3</v>
      </c>
      <c r="L12" s="202">
        <f>10-K12</f>
        <v>2.7</v>
      </c>
      <c r="M12" s="186"/>
      <c r="N12" s="188">
        <f>SUM(F12+L12)-M12</f>
        <v>4.5</v>
      </c>
    </row>
    <row r="13" spans="1:14" ht="16.5" customHeight="1" x14ac:dyDescent="0.25">
      <c r="A13" s="150">
        <v>10</v>
      </c>
      <c r="B13" s="153" t="s">
        <v>204</v>
      </c>
      <c r="C13" s="153" t="s">
        <v>135</v>
      </c>
      <c r="D13" s="201">
        <v>1.2</v>
      </c>
      <c r="E13" s="201">
        <v>1</v>
      </c>
      <c r="F13" s="202">
        <f>SUM(D13+E13)</f>
        <v>2.2000000000000002</v>
      </c>
      <c r="G13" s="201">
        <v>2.7</v>
      </c>
      <c r="H13" s="201">
        <v>5.0999999999999996</v>
      </c>
      <c r="I13" s="205">
        <f>H13</f>
        <v>5.0999999999999996</v>
      </c>
      <c r="J13" s="184">
        <f>SUM(H13:I13)/2</f>
        <v>5.0999999999999996</v>
      </c>
      <c r="K13" s="184">
        <f>SUM(G13+J13)</f>
        <v>7.8</v>
      </c>
      <c r="L13" s="202">
        <f>10-K13</f>
        <v>2.2000000000000002</v>
      </c>
      <c r="M13" s="186"/>
      <c r="N13" s="188">
        <f>SUM(F13+L13)-M13</f>
        <v>4.4000000000000004</v>
      </c>
    </row>
    <row r="14" spans="1:14" ht="16.5" customHeight="1" x14ac:dyDescent="0.25">
      <c r="A14" s="149">
        <v>5</v>
      </c>
      <c r="B14" s="153" t="s">
        <v>197</v>
      </c>
      <c r="C14" s="153" t="s">
        <v>95</v>
      </c>
      <c r="D14" s="201">
        <v>0.5</v>
      </c>
      <c r="E14" s="201">
        <v>1.4</v>
      </c>
      <c r="F14" s="202">
        <f>SUM(D14+E14)</f>
        <v>1.9</v>
      </c>
      <c r="G14" s="201">
        <v>2.6</v>
      </c>
      <c r="H14" s="201">
        <v>5.3</v>
      </c>
      <c r="I14" s="205">
        <f>H14</f>
        <v>5.3</v>
      </c>
      <c r="J14" s="184">
        <f>SUM(H14:I14)/2</f>
        <v>5.3</v>
      </c>
      <c r="K14" s="184">
        <f>SUM(G14+J14)</f>
        <v>7.9</v>
      </c>
      <c r="L14" s="202">
        <f>10-K14</f>
        <v>2.0999999999999996</v>
      </c>
      <c r="M14" s="186"/>
      <c r="N14" s="188">
        <f>SUM(F14+L14)-M14</f>
        <v>3.9999999999999996</v>
      </c>
    </row>
    <row r="15" spans="1:14" ht="16.5" customHeight="1" x14ac:dyDescent="0.25">
      <c r="A15" s="150">
        <v>11</v>
      </c>
      <c r="B15" s="200" t="s">
        <v>205</v>
      </c>
      <c r="C15" s="200" t="s">
        <v>195</v>
      </c>
      <c r="D15" s="215">
        <v>1</v>
      </c>
      <c r="E15" s="215">
        <v>0.5</v>
      </c>
      <c r="F15" s="202">
        <f>SUM(D15+E15)</f>
        <v>1.5</v>
      </c>
      <c r="G15" s="215">
        <v>2.6</v>
      </c>
      <c r="H15" s="215">
        <v>5</v>
      </c>
      <c r="I15" s="205">
        <f>H15</f>
        <v>5</v>
      </c>
      <c r="J15" s="184">
        <f>SUM(H15:I15)/2</f>
        <v>5</v>
      </c>
      <c r="K15" s="184">
        <f>SUM(G15+J15)</f>
        <v>7.6</v>
      </c>
      <c r="L15" s="202">
        <f>10-K15</f>
        <v>2.4000000000000004</v>
      </c>
      <c r="M15" s="215"/>
      <c r="N15" s="188">
        <f>SUM(F15+L15)-M15</f>
        <v>3.9000000000000004</v>
      </c>
    </row>
    <row r="16" spans="1:14" ht="16.5" customHeight="1" x14ac:dyDescent="0.25">
      <c r="A16" s="150">
        <v>13</v>
      </c>
      <c r="B16" s="200" t="s">
        <v>207</v>
      </c>
      <c r="C16" s="200" t="s">
        <v>149</v>
      </c>
      <c r="D16" s="215">
        <v>0.9</v>
      </c>
      <c r="E16" s="215">
        <v>1.4</v>
      </c>
      <c r="F16" s="202">
        <f>SUM(D16+E16)</f>
        <v>2.2999999999999998</v>
      </c>
      <c r="G16" s="215">
        <v>2.6</v>
      </c>
      <c r="H16" s="215">
        <v>5.8</v>
      </c>
      <c r="I16" s="205">
        <f>H16</f>
        <v>5.8</v>
      </c>
      <c r="J16" s="184">
        <f>SUM(H16:I16)/2</f>
        <v>5.8</v>
      </c>
      <c r="K16" s="184">
        <f>SUM(G16+J16)</f>
        <v>8.4</v>
      </c>
      <c r="L16" s="202">
        <f>10-K16</f>
        <v>1.5999999999999996</v>
      </c>
      <c r="M16" s="215"/>
      <c r="N16" s="188">
        <f>SUM(F16+L16)-M16</f>
        <v>3.8999999999999995</v>
      </c>
    </row>
    <row r="17" spans="1:14" ht="16.5" customHeight="1" x14ac:dyDescent="0.25">
      <c r="A17" s="149">
        <v>6</v>
      </c>
      <c r="B17" s="153" t="s">
        <v>198</v>
      </c>
      <c r="C17" s="153" t="s">
        <v>199</v>
      </c>
      <c r="D17" s="201">
        <v>1.6</v>
      </c>
      <c r="E17" s="201">
        <v>1.3</v>
      </c>
      <c r="F17" s="202">
        <f>SUM(D17+E17)</f>
        <v>2.9000000000000004</v>
      </c>
      <c r="G17" s="201">
        <v>2.7</v>
      </c>
      <c r="H17" s="201">
        <v>6.3</v>
      </c>
      <c r="I17" s="205">
        <f>H17</f>
        <v>6.3</v>
      </c>
      <c r="J17" s="184">
        <f>SUM(H17:I17)/2</f>
        <v>6.3</v>
      </c>
      <c r="K17" s="184">
        <f>SUM(G17+J17)</f>
        <v>9</v>
      </c>
      <c r="L17" s="202">
        <f>10-K17</f>
        <v>1</v>
      </c>
      <c r="M17" s="186"/>
      <c r="N17" s="188">
        <f>SUM(F17+L17)-M17</f>
        <v>3.9000000000000004</v>
      </c>
    </row>
    <row r="18" spans="1:14" ht="16.5" customHeight="1" x14ac:dyDescent="0.25">
      <c r="A18" s="150">
        <v>15</v>
      </c>
      <c r="B18" s="200" t="s">
        <v>209</v>
      </c>
      <c r="C18" s="200" t="s">
        <v>203</v>
      </c>
      <c r="D18" s="215">
        <v>0.5</v>
      </c>
      <c r="E18" s="215">
        <v>1.1000000000000001</v>
      </c>
      <c r="F18" s="202">
        <f>SUM(D18+E18)</f>
        <v>1.6</v>
      </c>
      <c r="G18" s="215">
        <v>2.7</v>
      </c>
      <c r="H18" s="215">
        <v>5.7</v>
      </c>
      <c r="I18" s="205">
        <f>H18</f>
        <v>5.7</v>
      </c>
      <c r="J18" s="184">
        <f>SUM(H18:I18)/2</f>
        <v>5.7</v>
      </c>
      <c r="K18" s="184">
        <f>SUM(G18+J18)</f>
        <v>8.4</v>
      </c>
      <c r="L18" s="202">
        <f>10-K18</f>
        <v>1.5999999999999996</v>
      </c>
      <c r="M18" s="215"/>
      <c r="N18" s="188">
        <f>SUM(F18+L18)-M18</f>
        <v>3.1999999999999997</v>
      </c>
    </row>
    <row r="19" spans="1:14" ht="16.5" customHeight="1" x14ac:dyDescent="0.25">
      <c r="A19" s="150">
        <v>16</v>
      </c>
      <c r="B19" s="200" t="s">
        <v>210</v>
      </c>
      <c r="C19" s="200" t="s">
        <v>23</v>
      </c>
      <c r="D19" s="215">
        <v>0.8</v>
      </c>
      <c r="E19" s="215">
        <v>0.6</v>
      </c>
      <c r="F19" s="202">
        <f>SUM(D19+E19)</f>
        <v>1.4</v>
      </c>
      <c r="G19" s="215">
        <v>2.5</v>
      </c>
      <c r="H19" s="215">
        <v>5.8</v>
      </c>
      <c r="I19" s="205">
        <f>H19</f>
        <v>5.8</v>
      </c>
      <c r="J19" s="184">
        <f>SUM(H19:I19)/2</f>
        <v>5.8</v>
      </c>
      <c r="K19" s="184">
        <f>SUM(G19+J19)</f>
        <v>8.3000000000000007</v>
      </c>
      <c r="L19" s="202">
        <f>10-K19</f>
        <v>1.6999999999999993</v>
      </c>
      <c r="M19" s="215"/>
      <c r="N19" s="188">
        <f>SUM(F19+L19)-M19</f>
        <v>3.0999999999999992</v>
      </c>
    </row>
    <row r="20" spans="1:14" ht="16.5" customHeight="1" x14ac:dyDescent="0.25">
      <c r="A20" s="150">
        <v>22</v>
      </c>
      <c r="B20" s="200" t="s">
        <v>217</v>
      </c>
      <c r="C20" s="200" t="s">
        <v>21</v>
      </c>
      <c r="D20" s="215">
        <v>0.7</v>
      </c>
      <c r="E20" s="215">
        <v>0.9</v>
      </c>
      <c r="F20" s="202">
        <f>SUM(D20+E20)</f>
        <v>1.6</v>
      </c>
      <c r="G20" s="215">
        <v>2.7</v>
      </c>
      <c r="H20" s="215">
        <v>6.2</v>
      </c>
      <c r="I20" s="205">
        <f>H20</f>
        <v>6.2</v>
      </c>
      <c r="J20" s="184">
        <f>SUM(H20:I20)/2</f>
        <v>6.2</v>
      </c>
      <c r="K20" s="184">
        <f>SUM(G20+J20)</f>
        <v>8.9</v>
      </c>
      <c r="L20" s="202">
        <f>10-K20</f>
        <v>1.0999999999999996</v>
      </c>
      <c r="M20" s="215"/>
      <c r="N20" s="188">
        <f>SUM(F20+L20)-M20</f>
        <v>2.6999999999999997</v>
      </c>
    </row>
    <row r="21" spans="1:14" ht="16.5" customHeight="1" x14ac:dyDescent="0.25">
      <c r="A21" s="150">
        <v>23</v>
      </c>
      <c r="B21" s="200" t="s">
        <v>218</v>
      </c>
      <c r="C21" s="200" t="s">
        <v>23</v>
      </c>
      <c r="D21" s="215">
        <v>0.5</v>
      </c>
      <c r="E21" s="215">
        <v>0.5</v>
      </c>
      <c r="F21" s="202">
        <f>SUM(D21+E21)</f>
        <v>1</v>
      </c>
      <c r="G21" s="215">
        <v>3</v>
      </c>
      <c r="H21" s="215">
        <v>5.5</v>
      </c>
      <c r="I21" s="205">
        <f>H21</f>
        <v>5.5</v>
      </c>
      <c r="J21" s="184">
        <f>SUM(H21:I21)/2</f>
        <v>5.5</v>
      </c>
      <c r="K21" s="184">
        <f>SUM(G21+J21)</f>
        <v>8.5</v>
      </c>
      <c r="L21" s="202">
        <f>10-K21</f>
        <v>1.5</v>
      </c>
      <c r="M21" s="215"/>
      <c r="N21" s="188">
        <f>SUM(F21+L21)-M21</f>
        <v>2.5</v>
      </c>
    </row>
    <row r="22" spans="1:14" ht="16.5" customHeight="1" x14ac:dyDescent="0.25">
      <c r="A22" s="150">
        <v>19</v>
      </c>
      <c r="B22" s="200" t="s">
        <v>213</v>
      </c>
      <c r="C22" s="200" t="s">
        <v>57</v>
      </c>
      <c r="D22" s="215">
        <v>0.3</v>
      </c>
      <c r="E22" s="215">
        <v>0.5</v>
      </c>
      <c r="F22" s="202">
        <f>SUM(D22+E22)</f>
        <v>0.8</v>
      </c>
      <c r="G22" s="215">
        <v>2.8</v>
      </c>
      <c r="H22" s="215">
        <v>6.7</v>
      </c>
      <c r="I22" s="205">
        <f>H22</f>
        <v>6.7</v>
      </c>
      <c r="J22" s="184">
        <f>SUM(H22:I22)/2</f>
        <v>6.7</v>
      </c>
      <c r="K22" s="184">
        <f>SUM(G22+J22)</f>
        <v>9.5</v>
      </c>
      <c r="L22" s="202">
        <f>10-K22</f>
        <v>0.5</v>
      </c>
      <c r="M22" s="215"/>
      <c r="N22" s="188">
        <f>SUM(F22+L22)-M22</f>
        <v>1.3</v>
      </c>
    </row>
    <row r="23" spans="1:14" ht="16.5" customHeight="1" x14ac:dyDescent="0.25">
      <c r="A23" s="150">
        <v>12</v>
      </c>
      <c r="B23" s="200" t="s">
        <v>206</v>
      </c>
      <c r="C23" s="200" t="s">
        <v>87</v>
      </c>
      <c r="D23" s="215">
        <v>0.7</v>
      </c>
      <c r="E23" s="215">
        <v>0.9</v>
      </c>
      <c r="F23" s="202">
        <f>SUM(D23+E23)</f>
        <v>1.6</v>
      </c>
      <c r="G23" s="215">
        <v>3.1</v>
      </c>
      <c r="H23" s="215">
        <v>7.4</v>
      </c>
      <c r="I23" s="205">
        <f>H23</f>
        <v>7.4</v>
      </c>
      <c r="J23" s="184">
        <f>SUM(H23:I23)/2</f>
        <v>7.4</v>
      </c>
      <c r="K23" s="184">
        <f>SUM(G23+J23)</f>
        <v>10.5</v>
      </c>
      <c r="L23" s="202">
        <f>10-K23</f>
        <v>-0.5</v>
      </c>
      <c r="M23" s="215"/>
      <c r="N23" s="188">
        <f>SUM(F23+L23)-M23</f>
        <v>1.1000000000000001</v>
      </c>
    </row>
    <row r="24" spans="1:14" ht="16.5" customHeight="1" x14ac:dyDescent="0.25">
      <c r="A24" s="150">
        <v>9</v>
      </c>
      <c r="B24" s="153" t="s">
        <v>202</v>
      </c>
      <c r="C24" s="153" t="s">
        <v>203</v>
      </c>
      <c r="D24" s="201">
        <v>0.5</v>
      </c>
      <c r="E24" s="201">
        <v>0.5</v>
      </c>
      <c r="F24" s="202">
        <f>SUM(D24+E24)</f>
        <v>1</v>
      </c>
      <c r="G24" s="201">
        <v>3.3</v>
      </c>
      <c r="H24" s="201">
        <v>7.1</v>
      </c>
      <c r="I24" s="205">
        <f>H24</f>
        <v>7.1</v>
      </c>
      <c r="J24" s="184">
        <f>SUM(H24:I24)/2</f>
        <v>7.1</v>
      </c>
      <c r="K24" s="184">
        <f>SUM(G24+J24)</f>
        <v>10.399999999999999</v>
      </c>
      <c r="L24" s="202">
        <f>10-K24</f>
        <v>-0.39999999999999858</v>
      </c>
      <c r="M24" s="186">
        <v>-0.3</v>
      </c>
      <c r="N24" s="188">
        <f>SUM(F24+L24)-M24</f>
        <v>0.90000000000000147</v>
      </c>
    </row>
    <row r="25" spans="1:14" ht="16.5" customHeight="1" x14ac:dyDescent="0.25">
      <c r="A25" s="150">
        <v>17</v>
      </c>
      <c r="B25" s="200" t="s">
        <v>211</v>
      </c>
      <c r="C25" s="200" t="s">
        <v>57</v>
      </c>
      <c r="D25" s="215">
        <v>0.6</v>
      </c>
      <c r="E25" s="215">
        <v>0.8</v>
      </c>
      <c r="F25" s="202">
        <f>SUM(D25+E25)</f>
        <v>1.4</v>
      </c>
      <c r="G25" s="215">
        <v>3.2</v>
      </c>
      <c r="H25" s="215">
        <v>7.9</v>
      </c>
      <c r="I25" s="205">
        <f>H25</f>
        <v>7.9</v>
      </c>
      <c r="J25" s="184">
        <f>SUM(H25:I25)/2</f>
        <v>7.9</v>
      </c>
      <c r="K25" s="184">
        <f>SUM(G25+J25)</f>
        <v>11.100000000000001</v>
      </c>
      <c r="L25" s="202">
        <f>10-K25</f>
        <v>-1.1000000000000014</v>
      </c>
      <c r="M25" s="215"/>
      <c r="N25" s="188">
        <f>SUM(F25+L25)-M25</f>
        <v>0.29999999999999849</v>
      </c>
    </row>
    <row r="26" spans="1:14" ht="16.5" customHeight="1" x14ac:dyDescent="0.25">
      <c r="A26" s="150">
        <v>20</v>
      </c>
      <c r="B26" s="200" t="s">
        <v>214</v>
      </c>
      <c r="C26" s="200" t="s">
        <v>215</v>
      </c>
      <c r="D26" s="215">
        <v>0.2</v>
      </c>
      <c r="E26" s="215">
        <v>0.5</v>
      </c>
      <c r="F26" s="202">
        <f>SUM(D26+E26)</f>
        <v>0.7</v>
      </c>
      <c r="G26" s="215">
        <v>3.6</v>
      </c>
      <c r="H26" s="215">
        <v>7</v>
      </c>
      <c r="I26" s="205">
        <f>H26</f>
        <v>7</v>
      </c>
      <c r="J26" s="184">
        <f>SUM(H26:I26)/2</f>
        <v>7</v>
      </c>
      <c r="K26" s="184">
        <f>SUM(G26+J26)</f>
        <v>10.6</v>
      </c>
      <c r="L26" s="202">
        <f>10-K26</f>
        <v>-0.59999999999999964</v>
      </c>
      <c r="M26" s="215"/>
      <c r="N26" s="188">
        <f>SUM(F26+L26)-M26</f>
        <v>0.10000000000000031</v>
      </c>
    </row>
    <row r="27" spans="1:14" ht="16.5" customHeight="1" x14ac:dyDescent="0.25">
      <c r="A27" s="150">
        <v>8</v>
      </c>
      <c r="B27" s="153" t="s">
        <v>201</v>
      </c>
      <c r="C27" s="153" t="s">
        <v>23</v>
      </c>
      <c r="D27" s="201"/>
      <c r="E27" s="201"/>
      <c r="F27" s="202">
        <f>SUM(D27+E27)</f>
        <v>0</v>
      </c>
      <c r="G27" s="201"/>
      <c r="H27" s="201"/>
      <c r="I27" s="205">
        <f>H27</f>
        <v>0</v>
      </c>
      <c r="J27" s="184">
        <f>SUM(H27:I27)/2</f>
        <v>0</v>
      </c>
      <c r="K27" s="184">
        <f>SUM(G27+J27)</f>
        <v>0</v>
      </c>
      <c r="L27" s="202">
        <v>0</v>
      </c>
      <c r="M27" s="186"/>
      <c r="N27" s="188">
        <v>0</v>
      </c>
    </row>
    <row r="28" spans="1:14" ht="16.5" customHeight="1" x14ac:dyDescent="0.15">
      <c r="A28" s="219">
        <v>1</v>
      </c>
      <c r="B28" s="154" t="s">
        <v>192</v>
      </c>
      <c r="C28" s="154" t="s">
        <v>142</v>
      </c>
      <c r="D28" s="221">
        <v>0</v>
      </c>
      <c r="E28" s="221">
        <v>0</v>
      </c>
      <c r="F28" s="203">
        <f>SUM(D28+E28)</f>
        <v>0</v>
      </c>
      <c r="G28" s="221">
        <v>0</v>
      </c>
      <c r="H28" s="221">
        <v>0</v>
      </c>
      <c r="I28" s="206">
        <f>H28</f>
        <v>0</v>
      </c>
      <c r="J28" s="185">
        <f>SUM(H28:I28)/2</f>
        <v>0</v>
      </c>
      <c r="K28" s="185">
        <f>SUM(G28+J28)</f>
        <v>0</v>
      </c>
      <c r="L28" s="203">
        <v>0</v>
      </c>
      <c r="M28" s="187"/>
      <c r="N28" s="65">
        <f>SUM(F28+L28)-M28</f>
        <v>0</v>
      </c>
    </row>
    <row r="29" spans="1:14" ht="16.5" customHeight="1" x14ac:dyDescent="0.15"/>
    <row r="30" spans="1:14" ht="16.5" customHeight="1" thickBot="1" x14ac:dyDescent="0.2"/>
    <row r="31" spans="1:14" ht="16.5" customHeight="1" x14ac:dyDescent="0.25">
      <c r="A31" s="3"/>
      <c r="B31" s="2"/>
      <c r="C31" s="10"/>
      <c r="D31" s="260" t="s">
        <v>7</v>
      </c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ht="16.5" customHeight="1" thickBot="1" x14ac:dyDescent="0.3">
      <c r="A32" s="4"/>
      <c r="B32" s="258" t="s">
        <v>219</v>
      </c>
      <c r="C32" s="259"/>
      <c r="D32" s="165" t="s">
        <v>10</v>
      </c>
      <c r="E32" s="28" t="s">
        <v>11</v>
      </c>
      <c r="F32" s="29" t="s">
        <v>12</v>
      </c>
      <c r="G32" s="28" t="s">
        <v>13</v>
      </c>
      <c r="H32" s="30" t="s">
        <v>14</v>
      </c>
      <c r="I32" s="30" t="s">
        <v>15</v>
      </c>
      <c r="J32" s="30" t="s">
        <v>16</v>
      </c>
      <c r="K32" s="28" t="s">
        <v>17</v>
      </c>
      <c r="L32" s="29" t="s">
        <v>18</v>
      </c>
      <c r="M32" s="28" t="s">
        <v>19</v>
      </c>
      <c r="N32" s="166" t="s">
        <v>6</v>
      </c>
    </row>
    <row r="33" spans="1:14" ht="16.5" customHeight="1" x14ac:dyDescent="0.25">
      <c r="A33" s="278">
        <v>5</v>
      </c>
      <c r="B33" s="152" t="s">
        <v>224</v>
      </c>
      <c r="C33" s="152" t="s">
        <v>87</v>
      </c>
      <c r="D33" s="201">
        <v>3</v>
      </c>
      <c r="E33" s="201">
        <v>2.4</v>
      </c>
      <c r="F33" s="202">
        <f>SUM(D33+E33)</f>
        <v>5.4</v>
      </c>
      <c r="G33" s="201">
        <v>1.3</v>
      </c>
      <c r="H33" s="127">
        <v>2.2000000000000002</v>
      </c>
      <c r="I33" s="175">
        <f>H33</f>
        <v>2.2000000000000002</v>
      </c>
      <c r="J33" s="184">
        <f>SUM(H33:I33)/2</f>
        <v>2.2000000000000002</v>
      </c>
      <c r="K33" s="184">
        <f>SUM(G33+J33)</f>
        <v>3.5</v>
      </c>
      <c r="L33" s="202">
        <f>10-K33</f>
        <v>6.5</v>
      </c>
      <c r="M33" s="186"/>
      <c r="N33" s="188">
        <f>SUM(F33+L33)-M33</f>
        <v>11.9</v>
      </c>
    </row>
    <row r="34" spans="1:14" ht="16.5" customHeight="1" x14ac:dyDescent="0.25">
      <c r="A34" s="150">
        <v>12</v>
      </c>
      <c r="B34" s="200" t="s">
        <v>232</v>
      </c>
      <c r="C34" s="200" t="s">
        <v>195</v>
      </c>
      <c r="D34" s="215">
        <v>2.1</v>
      </c>
      <c r="E34" s="215">
        <v>1.9</v>
      </c>
      <c r="F34" s="202">
        <f>SUM(D34+E34)</f>
        <v>4</v>
      </c>
      <c r="G34" s="215">
        <v>1.4</v>
      </c>
      <c r="H34" s="216">
        <v>2.5</v>
      </c>
      <c r="I34" s="175">
        <f>H34</f>
        <v>2.5</v>
      </c>
      <c r="J34" s="184">
        <f>SUM(H34:I34)/2</f>
        <v>2.5</v>
      </c>
      <c r="K34" s="184">
        <f>SUM(G34+J34)</f>
        <v>3.9</v>
      </c>
      <c r="L34" s="202">
        <f>10-K34</f>
        <v>6.1</v>
      </c>
      <c r="M34" s="215"/>
      <c r="N34" s="188">
        <f>SUM(F34+L34)-M34</f>
        <v>10.1</v>
      </c>
    </row>
    <row r="35" spans="1:14" ht="16.5" customHeight="1" x14ac:dyDescent="0.25">
      <c r="A35" s="150">
        <v>19</v>
      </c>
      <c r="B35" s="200" t="s">
        <v>239</v>
      </c>
      <c r="C35" s="200" t="s">
        <v>87</v>
      </c>
      <c r="D35" s="215">
        <v>2.9</v>
      </c>
      <c r="E35" s="215">
        <v>1.6</v>
      </c>
      <c r="F35" s="202">
        <f>SUM(D35+E35)</f>
        <v>4.5</v>
      </c>
      <c r="G35" s="215">
        <v>1.9</v>
      </c>
      <c r="H35" s="216">
        <v>2.5</v>
      </c>
      <c r="I35" s="175">
        <f>H35</f>
        <v>2.5</v>
      </c>
      <c r="J35" s="184">
        <f>SUM(H35:I35)/2</f>
        <v>2.5</v>
      </c>
      <c r="K35" s="184">
        <f>SUM(G35+J35)</f>
        <v>4.4000000000000004</v>
      </c>
      <c r="L35" s="202">
        <f>10-K35</f>
        <v>5.6</v>
      </c>
      <c r="M35" s="215"/>
      <c r="N35" s="188">
        <f>SUM(F35+L35)-M35</f>
        <v>10.1</v>
      </c>
    </row>
    <row r="36" spans="1:14" ht="16.5" customHeight="1" x14ac:dyDescent="0.25">
      <c r="A36" s="150">
        <v>35</v>
      </c>
      <c r="B36" s="200" t="s">
        <v>255</v>
      </c>
      <c r="C36" s="207" t="s">
        <v>135</v>
      </c>
      <c r="D36" s="215">
        <v>2.2999999999999998</v>
      </c>
      <c r="E36" s="215">
        <v>1.8</v>
      </c>
      <c r="F36" s="202">
        <f>SUM(D36+E36)</f>
        <v>4.0999999999999996</v>
      </c>
      <c r="G36" s="215">
        <v>1.5</v>
      </c>
      <c r="H36" s="216">
        <v>2.9</v>
      </c>
      <c r="I36" s="175">
        <f>H36</f>
        <v>2.9</v>
      </c>
      <c r="J36" s="184">
        <f>SUM(H36:I36)/2</f>
        <v>2.9</v>
      </c>
      <c r="K36" s="184">
        <f>SUM(G36+J36)</f>
        <v>4.4000000000000004</v>
      </c>
      <c r="L36" s="202">
        <f>10-K36</f>
        <v>5.6</v>
      </c>
      <c r="M36" s="215"/>
      <c r="N36" s="188">
        <f>SUM(F36+L36)-M36</f>
        <v>9.6999999999999993</v>
      </c>
    </row>
    <row r="37" spans="1:14" ht="16.5" customHeight="1" x14ac:dyDescent="0.25">
      <c r="A37" s="150">
        <v>16</v>
      </c>
      <c r="B37" s="200" t="s">
        <v>236</v>
      </c>
      <c r="C37" s="200" t="s">
        <v>142</v>
      </c>
      <c r="D37" s="215">
        <v>3.3</v>
      </c>
      <c r="E37" s="215">
        <v>0.7</v>
      </c>
      <c r="F37" s="202">
        <f>SUM(D37+E37)</f>
        <v>4</v>
      </c>
      <c r="G37" s="215">
        <v>1.8</v>
      </c>
      <c r="H37" s="216">
        <v>2.9</v>
      </c>
      <c r="I37" s="175">
        <f>H37</f>
        <v>2.9</v>
      </c>
      <c r="J37" s="184">
        <f>SUM(H37:I37)/2</f>
        <v>2.9</v>
      </c>
      <c r="K37" s="184">
        <f>SUM(G37+J37)</f>
        <v>4.7</v>
      </c>
      <c r="L37" s="202">
        <f>10-K37</f>
        <v>5.3</v>
      </c>
      <c r="M37" s="215"/>
      <c r="N37" s="188">
        <f>SUM(F37+L37)-M37</f>
        <v>9.3000000000000007</v>
      </c>
    </row>
    <row r="38" spans="1:14" ht="16.5" customHeight="1" x14ac:dyDescent="0.15">
      <c r="A38" s="210">
        <v>1</v>
      </c>
      <c r="B38" s="153" t="s">
        <v>220</v>
      </c>
      <c r="C38" s="153" t="s">
        <v>130</v>
      </c>
      <c r="D38" s="201">
        <v>2.2999999999999998</v>
      </c>
      <c r="E38" s="201">
        <v>1.3</v>
      </c>
      <c r="F38" s="202">
        <f>SUM(D38+E38)</f>
        <v>3.5999999999999996</v>
      </c>
      <c r="G38" s="201">
        <v>1.5</v>
      </c>
      <c r="H38" s="127">
        <v>3</v>
      </c>
      <c r="I38" s="175">
        <f>H38</f>
        <v>3</v>
      </c>
      <c r="J38" s="184">
        <f>SUM(H38:I38)/2</f>
        <v>3</v>
      </c>
      <c r="K38" s="184">
        <f>SUM(G38+J38)</f>
        <v>4.5</v>
      </c>
      <c r="L38" s="202">
        <f>10-K38</f>
        <v>5.5</v>
      </c>
      <c r="M38" s="186"/>
      <c r="N38" s="188">
        <f>SUM(F38+L38)-M38</f>
        <v>9.1</v>
      </c>
    </row>
    <row r="39" spans="1:14" ht="16.5" customHeight="1" x14ac:dyDescent="0.25">
      <c r="A39" s="150">
        <v>33</v>
      </c>
      <c r="B39" s="200" t="s">
        <v>253</v>
      </c>
      <c r="C39" s="207" t="s">
        <v>199</v>
      </c>
      <c r="D39" s="215">
        <v>2</v>
      </c>
      <c r="E39" s="215">
        <v>1.2</v>
      </c>
      <c r="F39" s="202">
        <f>SUM(D39+E39)</f>
        <v>3.2</v>
      </c>
      <c r="G39" s="215">
        <v>1.5</v>
      </c>
      <c r="H39" s="216">
        <v>2.9</v>
      </c>
      <c r="I39" s="175">
        <f>H39</f>
        <v>2.9</v>
      </c>
      <c r="J39" s="184">
        <f>SUM(H39:I39)/2</f>
        <v>2.9</v>
      </c>
      <c r="K39" s="184">
        <f>SUM(G39+J39)</f>
        <v>4.4000000000000004</v>
      </c>
      <c r="L39" s="202">
        <f>10-K39</f>
        <v>5.6</v>
      </c>
      <c r="M39" s="215"/>
      <c r="N39" s="188">
        <f>SUM(F39+L39)-M39</f>
        <v>8.8000000000000007</v>
      </c>
    </row>
    <row r="40" spans="1:14" ht="16.5" customHeight="1" x14ac:dyDescent="0.25">
      <c r="A40" s="150">
        <v>9</v>
      </c>
      <c r="B40" s="153" t="s">
        <v>228</v>
      </c>
      <c r="C40" s="153" t="s">
        <v>149</v>
      </c>
      <c r="D40" s="201">
        <v>2.2000000000000002</v>
      </c>
      <c r="E40" s="201">
        <v>1</v>
      </c>
      <c r="F40" s="202">
        <f>SUM(D40+E40)</f>
        <v>3.2</v>
      </c>
      <c r="G40" s="201">
        <v>1.6</v>
      </c>
      <c r="H40" s="127">
        <v>3.3</v>
      </c>
      <c r="I40" s="175">
        <f>H40</f>
        <v>3.3</v>
      </c>
      <c r="J40" s="184">
        <f>SUM(H40:I40)/2</f>
        <v>3.3</v>
      </c>
      <c r="K40" s="184">
        <f>SUM(G40+J40)</f>
        <v>4.9000000000000004</v>
      </c>
      <c r="L40" s="202">
        <f>10-K40</f>
        <v>5.0999999999999996</v>
      </c>
      <c r="M40" s="186"/>
      <c r="N40" s="188">
        <f>SUM(F40+L40)-M40</f>
        <v>8.3000000000000007</v>
      </c>
    </row>
    <row r="41" spans="1:14" ht="16.5" customHeight="1" x14ac:dyDescent="0.25">
      <c r="A41" s="150">
        <v>29</v>
      </c>
      <c r="B41" s="207" t="s">
        <v>249</v>
      </c>
      <c r="C41" s="207" t="s">
        <v>23</v>
      </c>
      <c r="D41" s="215">
        <v>2.8</v>
      </c>
      <c r="E41" s="215">
        <v>0.4</v>
      </c>
      <c r="F41" s="202">
        <f>SUM(D41+E41)</f>
        <v>3.1999999999999997</v>
      </c>
      <c r="G41" s="215">
        <v>1.8</v>
      </c>
      <c r="H41" s="216">
        <v>3.1</v>
      </c>
      <c r="I41" s="175">
        <f>H41</f>
        <v>3.1</v>
      </c>
      <c r="J41" s="184">
        <f>SUM(H41:I41)/2</f>
        <v>3.1</v>
      </c>
      <c r="K41" s="184">
        <f>SUM(G41+J41)</f>
        <v>4.9000000000000004</v>
      </c>
      <c r="L41" s="202">
        <f>10-K41</f>
        <v>5.0999999999999996</v>
      </c>
      <c r="M41" s="215"/>
      <c r="N41" s="188">
        <f>SUM(F41+L41)-M41</f>
        <v>8.2999999999999989</v>
      </c>
    </row>
    <row r="42" spans="1:14" ht="16.5" customHeight="1" x14ac:dyDescent="0.25">
      <c r="A42" s="150">
        <v>22</v>
      </c>
      <c r="B42" s="200" t="s">
        <v>242</v>
      </c>
      <c r="C42" s="200" t="s">
        <v>39</v>
      </c>
      <c r="D42" s="215">
        <v>2.1</v>
      </c>
      <c r="E42" s="215">
        <v>1.6</v>
      </c>
      <c r="F42" s="202">
        <f>SUM(D42+E42)</f>
        <v>3.7</v>
      </c>
      <c r="G42" s="215">
        <v>2.5</v>
      </c>
      <c r="H42" s="216">
        <v>3</v>
      </c>
      <c r="I42" s="175">
        <f>H42</f>
        <v>3</v>
      </c>
      <c r="J42" s="184">
        <f>SUM(H42:I42)/2</f>
        <v>3</v>
      </c>
      <c r="K42" s="184">
        <f>SUM(G42+J42)</f>
        <v>5.5</v>
      </c>
      <c r="L42" s="202">
        <f>10-K42</f>
        <v>4.5</v>
      </c>
      <c r="M42" s="215"/>
      <c r="N42" s="188">
        <f>SUM(F42+L42)-M42</f>
        <v>8.1999999999999993</v>
      </c>
    </row>
    <row r="43" spans="1:14" ht="16.5" customHeight="1" x14ac:dyDescent="0.25">
      <c r="A43" s="149">
        <v>4</v>
      </c>
      <c r="B43" s="153" t="s">
        <v>223</v>
      </c>
      <c r="C43" s="153" t="s">
        <v>195</v>
      </c>
      <c r="D43" s="201">
        <v>1.9</v>
      </c>
      <c r="E43" s="201">
        <v>1.1000000000000001</v>
      </c>
      <c r="F43" s="202">
        <f>SUM(D43+E43)</f>
        <v>3</v>
      </c>
      <c r="G43" s="201">
        <v>1.7</v>
      </c>
      <c r="H43" s="127">
        <v>3.3</v>
      </c>
      <c r="I43" s="175">
        <f>H43</f>
        <v>3.3</v>
      </c>
      <c r="J43" s="184">
        <f>SUM(H43:I43)/2</f>
        <v>3.3</v>
      </c>
      <c r="K43" s="184">
        <f>SUM(G43+J43)</f>
        <v>5</v>
      </c>
      <c r="L43" s="202">
        <f>10-K43</f>
        <v>5</v>
      </c>
      <c r="M43" s="186"/>
      <c r="N43" s="188">
        <f>SUM(F43+L43)-M43</f>
        <v>8</v>
      </c>
    </row>
    <row r="44" spans="1:14" ht="16.5" customHeight="1" x14ac:dyDescent="0.25">
      <c r="A44" s="150">
        <v>17</v>
      </c>
      <c r="B44" s="200" t="s">
        <v>237</v>
      </c>
      <c r="C44" s="200" t="s">
        <v>134</v>
      </c>
      <c r="D44" s="215">
        <v>2.2000000000000002</v>
      </c>
      <c r="E44" s="215">
        <v>0.9</v>
      </c>
      <c r="F44" s="202">
        <f>SUM(D44+E44)</f>
        <v>3.1</v>
      </c>
      <c r="G44" s="215">
        <v>2</v>
      </c>
      <c r="H44" s="216">
        <v>3.4</v>
      </c>
      <c r="I44" s="175">
        <f>H44</f>
        <v>3.4</v>
      </c>
      <c r="J44" s="184">
        <f>SUM(H44:I44)/2</f>
        <v>3.4</v>
      </c>
      <c r="K44" s="184">
        <f>SUM(G44+J44)</f>
        <v>5.4</v>
      </c>
      <c r="L44" s="202">
        <f>10-K44</f>
        <v>4.5999999999999996</v>
      </c>
      <c r="M44" s="215">
        <v>-0.3</v>
      </c>
      <c r="N44" s="188">
        <f>SUM(F44+L44)-M44</f>
        <v>7.9999999999999991</v>
      </c>
    </row>
    <row r="45" spans="1:14" ht="16.5" customHeight="1" x14ac:dyDescent="0.25">
      <c r="A45" s="150">
        <v>15</v>
      </c>
      <c r="B45" s="200" t="s">
        <v>235</v>
      </c>
      <c r="C45" s="200" t="s">
        <v>149</v>
      </c>
      <c r="D45" s="215">
        <v>2.1</v>
      </c>
      <c r="E45" s="215">
        <v>0.7</v>
      </c>
      <c r="F45" s="202">
        <f>SUM(D45+E45)</f>
        <v>2.8</v>
      </c>
      <c r="G45" s="215">
        <v>1.7</v>
      </c>
      <c r="H45" s="216">
        <v>3.4</v>
      </c>
      <c r="I45" s="175">
        <f>H45</f>
        <v>3.4</v>
      </c>
      <c r="J45" s="184">
        <f>SUM(H45:I45)/2</f>
        <v>3.4</v>
      </c>
      <c r="K45" s="184">
        <f>SUM(G45+J45)</f>
        <v>5.0999999999999996</v>
      </c>
      <c r="L45" s="202">
        <f>10-K45</f>
        <v>4.9000000000000004</v>
      </c>
      <c r="M45" s="215"/>
      <c r="N45" s="188">
        <f>SUM(F45+L45)-M45</f>
        <v>7.7</v>
      </c>
    </row>
    <row r="46" spans="1:14" ht="15" customHeight="1" x14ac:dyDescent="0.25">
      <c r="A46" s="150">
        <v>13</v>
      </c>
      <c r="B46" s="200" t="s">
        <v>233</v>
      </c>
      <c r="C46" s="200" t="s">
        <v>23</v>
      </c>
      <c r="D46" s="215">
        <v>1.7</v>
      </c>
      <c r="E46" s="215">
        <v>1.2</v>
      </c>
      <c r="F46" s="202">
        <f>SUM(D46+E46)</f>
        <v>2.9</v>
      </c>
      <c r="G46" s="215">
        <v>1.9</v>
      </c>
      <c r="H46" s="216">
        <v>3.7</v>
      </c>
      <c r="I46" s="175">
        <f>H46</f>
        <v>3.7</v>
      </c>
      <c r="J46" s="184">
        <f>SUM(H46:I46)/2</f>
        <v>3.7</v>
      </c>
      <c r="K46" s="184">
        <f>SUM(G46+J46)</f>
        <v>5.6</v>
      </c>
      <c r="L46" s="202">
        <f>10-K46</f>
        <v>4.4000000000000004</v>
      </c>
      <c r="M46" s="215"/>
      <c r="N46" s="188">
        <f>SUM(F46+L46)-M46</f>
        <v>7.3000000000000007</v>
      </c>
    </row>
    <row r="47" spans="1:14" ht="15" customHeight="1" x14ac:dyDescent="0.15">
      <c r="A47" s="210">
        <v>2</v>
      </c>
      <c r="B47" s="153" t="s">
        <v>221</v>
      </c>
      <c r="C47" s="153" t="s">
        <v>142</v>
      </c>
      <c r="D47" s="201">
        <v>1.8</v>
      </c>
      <c r="E47" s="201">
        <v>1</v>
      </c>
      <c r="F47" s="202">
        <f>SUM(D47+E47)</f>
        <v>2.8</v>
      </c>
      <c r="G47" s="201">
        <v>1.9</v>
      </c>
      <c r="H47" s="127">
        <v>4</v>
      </c>
      <c r="I47" s="175">
        <f>H47</f>
        <v>4</v>
      </c>
      <c r="J47" s="184">
        <f>SUM(H47:I47)/2</f>
        <v>4</v>
      </c>
      <c r="K47" s="184">
        <f>SUM(G47+J47)</f>
        <v>5.9</v>
      </c>
      <c r="L47" s="202">
        <f>10-K47</f>
        <v>4.0999999999999996</v>
      </c>
      <c r="M47" s="186"/>
      <c r="N47" s="188">
        <f>SUM(F47+L47)-M47</f>
        <v>6.8999999999999995</v>
      </c>
    </row>
    <row r="48" spans="1:14" ht="15" customHeight="1" x14ac:dyDescent="0.25">
      <c r="A48" s="150">
        <v>24</v>
      </c>
      <c r="B48" s="207" t="s">
        <v>244</v>
      </c>
      <c r="C48" s="207" t="s">
        <v>195</v>
      </c>
      <c r="D48" s="215">
        <v>2.7</v>
      </c>
      <c r="E48" s="215">
        <v>1.2</v>
      </c>
      <c r="F48" s="202">
        <f>SUM(D48+E48)</f>
        <v>3.9000000000000004</v>
      </c>
      <c r="G48" s="215">
        <v>2.4</v>
      </c>
      <c r="H48" s="216">
        <v>4.7</v>
      </c>
      <c r="I48" s="175">
        <f>H48</f>
        <v>4.7</v>
      </c>
      <c r="J48" s="184">
        <f>SUM(H48:I48)/2</f>
        <v>4.7</v>
      </c>
      <c r="K48" s="184">
        <f>SUM(G48+J48)</f>
        <v>7.1</v>
      </c>
      <c r="L48" s="202">
        <f>10-K48</f>
        <v>2.9000000000000004</v>
      </c>
      <c r="M48" s="215"/>
      <c r="N48" s="188">
        <f>SUM(F48+L48)-M48</f>
        <v>6.8000000000000007</v>
      </c>
    </row>
    <row r="49" spans="1:14" ht="15" customHeight="1" x14ac:dyDescent="0.25">
      <c r="A49" s="150">
        <v>11</v>
      </c>
      <c r="B49" s="200" t="s">
        <v>231</v>
      </c>
      <c r="C49" s="200" t="s">
        <v>134</v>
      </c>
      <c r="D49" s="215">
        <v>1</v>
      </c>
      <c r="E49" s="215">
        <v>1.2</v>
      </c>
      <c r="F49" s="202">
        <f>SUM(D49+E49)</f>
        <v>2.2000000000000002</v>
      </c>
      <c r="G49" s="215">
        <v>2.1</v>
      </c>
      <c r="H49" s="216">
        <v>3.4</v>
      </c>
      <c r="I49" s="175">
        <f>H49</f>
        <v>3.4</v>
      </c>
      <c r="J49" s="184">
        <f>SUM(H49:I49)/2</f>
        <v>3.4</v>
      </c>
      <c r="K49" s="184">
        <f>SUM(G49+J49)</f>
        <v>5.5</v>
      </c>
      <c r="L49" s="202">
        <f>10-K49</f>
        <v>4.5</v>
      </c>
      <c r="M49" s="215"/>
      <c r="N49" s="188">
        <f>SUM(F49+L49)-M49</f>
        <v>6.7</v>
      </c>
    </row>
    <row r="50" spans="1:14" ht="15" customHeight="1" x14ac:dyDescent="0.25">
      <c r="A50" s="150">
        <v>21</v>
      </c>
      <c r="B50" s="200" t="s">
        <v>241</v>
      </c>
      <c r="C50" s="200" t="s">
        <v>23</v>
      </c>
      <c r="D50" s="215">
        <v>1.9</v>
      </c>
      <c r="E50" s="215">
        <v>0.8</v>
      </c>
      <c r="F50" s="202">
        <f>SUM(D50+E50)</f>
        <v>2.7</v>
      </c>
      <c r="G50" s="215">
        <v>1.9</v>
      </c>
      <c r="H50" s="216">
        <v>4.3</v>
      </c>
      <c r="I50" s="175">
        <f>H50</f>
        <v>4.3</v>
      </c>
      <c r="J50" s="184">
        <f>SUM(H50:I50)/2</f>
        <v>4.3</v>
      </c>
      <c r="K50" s="184">
        <f>SUM(G50+J50)</f>
        <v>6.1999999999999993</v>
      </c>
      <c r="L50" s="202">
        <f>10-K50</f>
        <v>3.8000000000000007</v>
      </c>
      <c r="M50" s="215"/>
      <c r="N50" s="188">
        <f>SUM(F50+L50)-M50</f>
        <v>6.5000000000000009</v>
      </c>
    </row>
    <row r="51" spans="1:14" ht="15" customHeight="1" x14ac:dyDescent="0.15">
      <c r="A51" s="210">
        <v>3</v>
      </c>
      <c r="B51" s="153" t="s">
        <v>222</v>
      </c>
      <c r="C51" s="153" t="s">
        <v>149</v>
      </c>
      <c r="D51" s="201">
        <v>1.1000000000000001</v>
      </c>
      <c r="E51" s="201">
        <v>0.4</v>
      </c>
      <c r="F51" s="202">
        <f>SUM(D51+E51)</f>
        <v>1.5</v>
      </c>
      <c r="G51" s="201">
        <v>1.6</v>
      </c>
      <c r="H51" s="127">
        <v>3.7</v>
      </c>
      <c r="I51" s="175">
        <f>H51</f>
        <v>3.7</v>
      </c>
      <c r="J51" s="184">
        <f>SUM(H51:I51)/2</f>
        <v>3.7</v>
      </c>
      <c r="K51" s="184">
        <f>SUM(G51+J51)</f>
        <v>5.3000000000000007</v>
      </c>
      <c r="L51" s="202">
        <f>10-K51</f>
        <v>4.6999999999999993</v>
      </c>
      <c r="M51" s="186"/>
      <c r="N51" s="188">
        <f>SUM(F51+L51)-M51</f>
        <v>6.1999999999999993</v>
      </c>
    </row>
    <row r="52" spans="1:14" ht="15" customHeight="1" x14ac:dyDescent="0.25">
      <c r="A52" s="150">
        <v>32</v>
      </c>
      <c r="B52" s="200" t="s">
        <v>252</v>
      </c>
      <c r="C52" s="207" t="s">
        <v>70</v>
      </c>
      <c r="D52" s="215">
        <v>1.6</v>
      </c>
      <c r="E52" s="215">
        <v>1.2</v>
      </c>
      <c r="F52" s="202">
        <f>SUM(D52+E52)</f>
        <v>2.8</v>
      </c>
      <c r="G52" s="215">
        <v>2.1</v>
      </c>
      <c r="H52" s="216">
        <v>4.5</v>
      </c>
      <c r="I52" s="175">
        <f>H52</f>
        <v>4.5</v>
      </c>
      <c r="J52" s="184">
        <f>SUM(H52:I52)/2</f>
        <v>4.5</v>
      </c>
      <c r="K52" s="184">
        <f>SUM(G52+J52)</f>
        <v>6.6</v>
      </c>
      <c r="L52" s="202">
        <f>10-K52</f>
        <v>3.4000000000000004</v>
      </c>
      <c r="M52" s="215"/>
      <c r="N52" s="188">
        <f>SUM(F52+L52)-M52</f>
        <v>6.2</v>
      </c>
    </row>
    <row r="53" spans="1:14" ht="15" customHeight="1" x14ac:dyDescent="0.25">
      <c r="A53" s="150">
        <v>20</v>
      </c>
      <c r="B53" s="200" t="s">
        <v>240</v>
      </c>
      <c r="C53" s="200" t="s">
        <v>149</v>
      </c>
      <c r="D53" s="215">
        <v>2</v>
      </c>
      <c r="E53" s="215">
        <v>0.9</v>
      </c>
      <c r="F53" s="202">
        <f>SUM(D53+E53)</f>
        <v>2.9</v>
      </c>
      <c r="G53" s="215">
        <v>2.1</v>
      </c>
      <c r="H53" s="216">
        <v>4.5999999999999996</v>
      </c>
      <c r="I53" s="175">
        <f>H53</f>
        <v>4.5999999999999996</v>
      </c>
      <c r="J53" s="184">
        <f>SUM(H53:I53)/2</f>
        <v>4.5999999999999996</v>
      </c>
      <c r="K53" s="184">
        <f>SUM(G53+J53)</f>
        <v>6.6999999999999993</v>
      </c>
      <c r="L53" s="202">
        <f>10-K53</f>
        <v>3.3000000000000007</v>
      </c>
      <c r="M53" s="215"/>
      <c r="N53" s="188">
        <f>SUM(F53+L53)-M53</f>
        <v>6.2000000000000011</v>
      </c>
    </row>
    <row r="54" spans="1:14" ht="15" customHeight="1" x14ac:dyDescent="0.25">
      <c r="A54" s="150">
        <v>27</v>
      </c>
      <c r="B54" s="207" t="s">
        <v>247</v>
      </c>
      <c r="C54" s="207" t="s">
        <v>182</v>
      </c>
      <c r="D54" s="215">
        <v>1.9</v>
      </c>
      <c r="E54" s="215">
        <v>0.7</v>
      </c>
      <c r="F54" s="202">
        <f>SUM(D54+E54)</f>
        <v>2.5999999999999996</v>
      </c>
      <c r="G54" s="215">
        <v>2</v>
      </c>
      <c r="H54" s="216">
        <v>4.5</v>
      </c>
      <c r="I54" s="175">
        <f>H54</f>
        <v>4.5</v>
      </c>
      <c r="J54" s="184">
        <f>SUM(H54:I54)/2</f>
        <v>4.5</v>
      </c>
      <c r="K54" s="184">
        <f>SUM(G54+J54)</f>
        <v>6.5</v>
      </c>
      <c r="L54" s="202">
        <f>10-K54</f>
        <v>3.5</v>
      </c>
      <c r="M54" s="215"/>
      <c r="N54" s="188">
        <f>SUM(F54+L54)-M54</f>
        <v>6.1</v>
      </c>
    </row>
    <row r="55" spans="1:14" ht="15" customHeight="1" x14ac:dyDescent="0.25">
      <c r="A55" s="150">
        <v>10</v>
      </c>
      <c r="B55" s="153" t="s">
        <v>229</v>
      </c>
      <c r="C55" s="153" t="s">
        <v>230</v>
      </c>
      <c r="D55" s="201">
        <v>1.8</v>
      </c>
      <c r="E55" s="201">
        <v>1</v>
      </c>
      <c r="F55" s="202">
        <f>SUM(D55+E55)</f>
        <v>2.8</v>
      </c>
      <c r="G55" s="201">
        <v>1.9</v>
      </c>
      <c r="H55" s="127">
        <v>4.8</v>
      </c>
      <c r="I55" s="175">
        <f>H55</f>
        <v>4.8</v>
      </c>
      <c r="J55" s="184">
        <f>SUM(H55:I55)/2</f>
        <v>4.8</v>
      </c>
      <c r="K55" s="184">
        <f>SUM(G55+J55)</f>
        <v>6.6999999999999993</v>
      </c>
      <c r="L55" s="202">
        <f>10-K55</f>
        <v>3.3000000000000007</v>
      </c>
      <c r="M55" s="186"/>
      <c r="N55" s="188">
        <f>SUM(F55+L55)-M55</f>
        <v>6.1000000000000005</v>
      </c>
    </row>
    <row r="56" spans="1:14" ht="15" customHeight="1" x14ac:dyDescent="0.25">
      <c r="A56" s="149">
        <v>6</v>
      </c>
      <c r="B56" s="153" t="s">
        <v>225</v>
      </c>
      <c r="C56" s="153" t="s">
        <v>23</v>
      </c>
      <c r="D56" s="201">
        <v>1.2</v>
      </c>
      <c r="E56" s="201">
        <v>0.6</v>
      </c>
      <c r="F56" s="202">
        <f>SUM(D56+E56)</f>
        <v>1.7999999999999998</v>
      </c>
      <c r="G56" s="201">
        <v>2</v>
      </c>
      <c r="H56" s="127">
        <v>3.8</v>
      </c>
      <c r="I56" s="175">
        <f>H56</f>
        <v>3.8</v>
      </c>
      <c r="J56" s="184">
        <f>SUM(H56:I56)/2</f>
        <v>3.8</v>
      </c>
      <c r="K56" s="184">
        <f>SUM(G56+J56)</f>
        <v>5.8</v>
      </c>
      <c r="L56" s="202">
        <f>10-K56</f>
        <v>4.2</v>
      </c>
      <c r="M56" s="186"/>
      <c r="N56" s="188">
        <f>SUM(F56+L56)-M56</f>
        <v>6</v>
      </c>
    </row>
    <row r="57" spans="1:14" ht="15" customHeight="1" x14ac:dyDescent="0.25">
      <c r="A57" s="150">
        <v>26</v>
      </c>
      <c r="B57" s="207" t="s">
        <v>246</v>
      </c>
      <c r="C57" s="207" t="s">
        <v>95</v>
      </c>
      <c r="D57" s="215">
        <v>1.5</v>
      </c>
      <c r="E57" s="215">
        <v>0.7</v>
      </c>
      <c r="F57" s="202">
        <f>SUM(D57+E57)</f>
        <v>2.2000000000000002</v>
      </c>
      <c r="G57" s="215">
        <v>2</v>
      </c>
      <c r="H57" s="216">
        <v>4.2</v>
      </c>
      <c r="I57" s="175">
        <f>H57</f>
        <v>4.2</v>
      </c>
      <c r="J57" s="184">
        <f>SUM(H57:I57)/2</f>
        <v>4.2</v>
      </c>
      <c r="K57" s="184">
        <f>SUM(G57+J57)</f>
        <v>6.2</v>
      </c>
      <c r="L57" s="202">
        <f>10-K57</f>
        <v>3.8</v>
      </c>
      <c r="M57" s="215"/>
      <c r="N57" s="188">
        <f>SUM(F57+L57)-M57</f>
        <v>6</v>
      </c>
    </row>
    <row r="58" spans="1:14" ht="15" customHeight="1" x14ac:dyDescent="0.25">
      <c r="A58" s="150">
        <v>23</v>
      </c>
      <c r="B58" s="200" t="s">
        <v>243</v>
      </c>
      <c r="C58" s="200" t="s">
        <v>135</v>
      </c>
      <c r="D58" s="215">
        <v>1.6</v>
      </c>
      <c r="E58" s="215">
        <v>0.4</v>
      </c>
      <c r="F58" s="202">
        <f>SUM(D58+E58)</f>
        <v>2</v>
      </c>
      <c r="G58" s="215">
        <v>1.7</v>
      </c>
      <c r="H58" s="216">
        <v>5.5</v>
      </c>
      <c r="I58" s="175">
        <f>H58</f>
        <v>5.5</v>
      </c>
      <c r="J58" s="184">
        <f>SUM(H58:I58)/2</f>
        <v>5.5</v>
      </c>
      <c r="K58" s="184">
        <f>SUM(G58+J58)</f>
        <v>7.2</v>
      </c>
      <c r="L58" s="202">
        <f>10-K58</f>
        <v>2.8</v>
      </c>
      <c r="M58" s="215">
        <v>-0.9</v>
      </c>
      <c r="N58" s="188">
        <f>SUM(F58+L58)-M58</f>
        <v>5.7</v>
      </c>
    </row>
    <row r="59" spans="1:14" ht="15" customHeight="1" x14ac:dyDescent="0.25">
      <c r="A59" s="150">
        <v>31</v>
      </c>
      <c r="B59" s="200" t="s">
        <v>251</v>
      </c>
      <c r="C59" s="207" t="s">
        <v>182</v>
      </c>
      <c r="D59" s="215">
        <v>1.4</v>
      </c>
      <c r="E59" s="215">
        <v>0.8</v>
      </c>
      <c r="F59" s="202">
        <f>SUM(D59+E59)</f>
        <v>2.2000000000000002</v>
      </c>
      <c r="G59" s="215">
        <v>2.6</v>
      </c>
      <c r="H59" s="216">
        <v>4</v>
      </c>
      <c r="I59" s="175">
        <f>H59</f>
        <v>4</v>
      </c>
      <c r="J59" s="184">
        <f>SUM(H59:I59)/2</f>
        <v>4</v>
      </c>
      <c r="K59" s="184">
        <f>SUM(G59+J59)</f>
        <v>6.6</v>
      </c>
      <c r="L59" s="202">
        <f>10-K59</f>
        <v>3.4000000000000004</v>
      </c>
      <c r="M59" s="215"/>
      <c r="N59" s="188">
        <f>SUM(F59+L59)-M59</f>
        <v>5.6000000000000005</v>
      </c>
    </row>
    <row r="60" spans="1:14" ht="15" customHeight="1" x14ac:dyDescent="0.25">
      <c r="A60" s="150">
        <v>25</v>
      </c>
      <c r="B60" s="207" t="s">
        <v>245</v>
      </c>
      <c r="C60" s="207" t="s">
        <v>215</v>
      </c>
      <c r="D60" s="215">
        <v>1.2</v>
      </c>
      <c r="E60" s="215">
        <v>0.8</v>
      </c>
      <c r="F60" s="202">
        <f>SUM(D60+E60)</f>
        <v>2</v>
      </c>
      <c r="G60" s="215">
        <v>2.1</v>
      </c>
      <c r="H60" s="216">
        <v>4.5</v>
      </c>
      <c r="I60" s="175">
        <f>H60</f>
        <v>4.5</v>
      </c>
      <c r="J60" s="184">
        <f>SUM(H60:I60)/2</f>
        <v>4.5</v>
      </c>
      <c r="K60" s="184">
        <f>SUM(G60+J60)</f>
        <v>6.6</v>
      </c>
      <c r="L60" s="202">
        <f>10-K60</f>
        <v>3.4000000000000004</v>
      </c>
      <c r="M60" s="215"/>
      <c r="N60" s="188">
        <f>SUM(F60+L60)-M60</f>
        <v>5.4</v>
      </c>
    </row>
    <row r="61" spans="1:14" ht="15" customHeight="1" x14ac:dyDescent="0.25">
      <c r="A61" s="150">
        <v>8</v>
      </c>
      <c r="B61" s="153" t="s">
        <v>227</v>
      </c>
      <c r="C61" s="153" t="s">
        <v>130</v>
      </c>
      <c r="D61" s="201">
        <v>2</v>
      </c>
      <c r="E61" s="201">
        <v>1</v>
      </c>
      <c r="F61" s="202">
        <f>SUM(D61+E61)</f>
        <v>3</v>
      </c>
      <c r="G61" s="201">
        <v>2.9</v>
      </c>
      <c r="H61" s="127">
        <v>4.8</v>
      </c>
      <c r="I61" s="175">
        <f>H61</f>
        <v>4.8</v>
      </c>
      <c r="J61" s="184">
        <f>SUM(H61:I61)/2</f>
        <v>4.8</v>
      </c>
      <c r="K61" s="184">
        <f>SUM(G61+J61)</f>
        <v>7.6999999999999993</v>
      </c>
      <c r="L61" s="202">
        <f>10-K61</f>
        <v>2.3000000000000007</v>
      </c>
      <c r="M61" s="186"/>
      <c r="N61" s="188">
        <f>SUM(F61+L61)-M61</f>
        <v>5.3000000000000007</v>
      </c>
    </row>
    <row r="62" spans="1:14" ht="15" customHeight="1" x14ac:dyDescent="0.25">
      <c r="A62" s="150">
        <v>14</v>
      </c>
      <c r="B62" s="200" t="s">
        <v>234</v>
      </c>
      <c r="C62" s="200" t="s">
        <v>39</v>
      </c>
      <c r="D62" s="215">
        <v>1.2</v>
      </c>
      <c r="E62" s="215">
        <v>0.9</v>
      </c>
      <c r="F62" s="202">
        <f>SUM(D62+E62)</f>
        <v>2.1</v>
      </c>
      <c r="G62" s="215">
        <v>2.1</v>
      </c>
      <c r="H62" s="216">
        <v>5.5</v>
      </c>
      <c r="I62" s="175">
        <f>H62</f>
        <v>5.5</v>
      </c>
      <c r="J62" s="184">
        <f>SUM(H62:I62)/2</f>
        <v>5.5</v>
      </c>
      <c r="K62" s="184">
        <f>SUM(G62+J62)</f>
        <v>7.6</v>
      </c>
      <c r="L62" s="202">
        <f>10-K62</f>
        <v>2.4000000000000004</v>
      </c>
      <c r="M62" s="215">
        <v>-0.3</v>
      </c>
      <c r="N62" s="188">
        <f>SUM(F62+L62)-M62</f>
        <v>4.8</v>
      </c>
    </row>
    <row r="63" spans="1:14" ht="15" customHeight="1" x14ac:dyDescent="0.25">
      <c r="A63" s="150">
        <v>28</v>
      </c>
      <c r="B63" s="207" t="s">
        <v>248</v>
      </c>
      <c r="C63" s="207" t="s">
        <v>149</v>
      </c>
      <c r="D63" s="215">
        <v>1.8</v>
      </c>
      <c r="E63" s="215">
        <v>0.2</v>
      </c>
      <c r="F63" s="202">
        <f>SUM(D63+E63)</f>
        <v>2</v>
      </c>
      <c r="G63" s="215">
        <v>2.4</v>
      </c>
      <c r="H63" s="216">
        <v>4.9000000000000004</v>
      </c>
      <c r="I63" s="175">
        <f>H63</f>
        <v>4.9000000000000004</v>
      </c>
      <c r="J63" s="184">
        <f>SUM(H63:I63)/2</f>
        <v>4.9000000000000004</v>
      </c>
      <c r="K63" s="184">
        <f>SUM(G63+J63)</f>
        <v>7.3000000000000007</v>
      </c>
      <c r="L63" s="202">
        <f>10-K63</f>
        <v>2.6999999999999993</v>
      </c>
      <c r="M63" s="215"/>
      <c r="N63" s="188">
        <f>SUM(F63+L63)-M63</f>
        <v>4.6999999999999993</v>
      </c>
    </row>
    <row r="64" spans="1:14" ht="15" customHeight="1" x14ac:dyDescent="0.25">
      <c r="A64" s="150">
        <v>34</v>
      </c>
      <c r="B64" s="200" t="s">
        <v>254</v>
      </c>
      <c r="C64" s="207" t="s">
        <v>215</v>
      </c>
      <c r="D64" s="215">
        <v>0.5</v>
      </c>
      <c r="E64" s="215">
        <v>0.5</v>
      </c>
      <c r="F64" s="202">
        <f>SUM(D64+E64)</f>
        <v>1</v>
      </c>
      <c r="G64" s="215">
        <v>2.1</v>
      </c>
      <c r="H64" s="216">
        <v>4.3</v>
      </c>
      <c r="I64" s="175">
        <f>H64</f>
        <v>4.3</v>
      </c>
      <c r="J64" s="184">
        <f>SUM(H64:I64)/2</f>
        <v>4.3</v>
      </c>
      <c r="K64" s="184">
        <f>SUM(G64+J64)</f>
        <v>6.4</v>
      </c>
      <c r="L64" s="202">
        <f>10-K64</f>
        <v>3.5999999999999996</v>
      </c>
      <c r="M64" s="215"/>
      <c r="N64" s="188">
        <f>SUM(F64+L64)-M64</f>
        <v>4.5999999999999996</v>
      </c>
    </row>
    <row r="65" spans="1:14" ht="15" customHeight="1" x14ac:dyDescent="0.25">
      <c r="A65" s="150">
        <v>30</v>
      </c>
      <c r="B65" s="200" t="s">
        <v>250</v>
      </c>
      <c r="C65" s="207" t="s">
        <v>39</v>
      </c>
      <c r="D65" s="215">
        <v>1.2</v>
      </c>
      <c r="E65" s="215">
        <v>0.7</v>
      </c>
      <c r="F65" s="202">
        <f>SUM(D65+E65)</f>
        <v>1.9</v>
      </c>
      <c r="G65" s="215">
        <v>2.5</v>
      </c>
      <c r="H65" s="216">
        <v>5.6</v>
      </c>
      <c r="I65" s="175">
        <f>H65</f>
        <v>5.6</v>
      </c>
      <c r="J65" s="184">
        <f>SUM(H65:I65)/2</f>
        <v>5.6</v>
      </c>
      <c r="K65" s="184">
        <f>SUM(G65+J65)</f>
        <v>8.1</v>
      </c>
      <c r="L65" s="202">
        <f>10-K65</f>
        <v>1.9000000000000004</v>
      </c>
      <c r="M65" s="215">
        <v>-0.6</v>
      </c>
      <c r="N65" s="188">
        <f>SUM(F65+L65)-M65</f>
        <v>4.4000000000000004</v>
      </c>
    </row>
    <row r="66" spans="1:14" ht="15" customHeight="1" x14ac:dyDescent="0.25">
      <c r="A66" s="150">
        <v>18</v>
      </c>
      <c r="B66" s="200" t="s">
        <v>238</v>
      </c>
      <c r="C66" s="200" t="s">
        <v>23</v>
      </c>
      <c r="D66" s="215">
        <v>1</v>
      </c>
      <c r="E66" s="215">
        <v>0.4</v>
      </c>
      <c r="F66" s="202">
        <f>SUM(D66+E66)</f>
        <v>1.4</v>
      </c>
      <c r="G66" s="215">
        <v>2.8</v>
      </c>
      <c r="H66" s="216">
        <v>4.3</v>
      </c>
      <c r="I66" s="175">
        <f>H66</f>
        <v>4.3</v>
      </c>
      <c r="J66" s="184">
        <f>SUM(H66:I66)/2</f>
        <v>4.3</v>
      </c>
      <c r="K66" s="184">
        <f>SUM(G66+J66)</f>
        <v>7.1</v>
      </c>
      <c r="L66" s="202">
        <f>10-K66</f>
        <v>2.9000000000000004</v>
      </c>
      <c r="M66" s="215"/>
      <c r="N66" s="188">
        <f>SUM(F66+L66)-M66</f>
        <v>4.3000000000000007</v>
      </c>
    </row>
    <row r="67" spans="1:14" ht="15" customHeight="1" x14ac:dyDescent="0.25">
      <c r="A67" s="151">
        <v>7</v>
      </c>
      <c r="B67" s="154" t="s">
        <v>226</v>
      </c>
      <c r="C67" s="154" t="s">
        <v>73</v>
      </c>
      <c r="D67" s="221">
        <v>1.4</v>
      </c>
      <c r="E67" s="221">
        <v>0.6</v>
      </c>
      <c r="F67" s="203">
        <f>SUM(D67+E67)</f>
        <v>2</v>
      </c>
      <c r="G67" s="221">
        <v>3.5</v>
      </c>
      <c r="H67" s="128">
        <v>5.7</v>
      </c>
      <c r="I67" s="211">
        <f>H67</f>
        <v>5.7</v>
      </c>
      <c r="J67" s="185">
        <f>SUM(H67:I67)/2</f>
        <v>5.7</v>
      </c>
      <c r="K67" s="185">
        <f>SUM(G67+J67)</f>
        <v>9.1999999999999993</v>
      </c>
      <c r="L67" s="203">
        <f>10-K67</f>
        <v>0.80000000000000071</v>
      </c>
      <c r="M67" s="187"/>
      <c r="N67" s="65">
        <f>SUM(F67+L67)-M67</f>
        <v>2.8000000000000007</v>
      </c>
    </row>
    <row r="68" spans="1:14" ht="15" customHeight="1" x14ac:dyDescent="0.15"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</row>
    <row r="69" spans="1:14" ht="15" customHeight="1" thickBot="1" x14ac:dyDescent="0.2"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</row>
    <row r="70" spans="1:14" ht="15" customHeight="1" x14ac:dyDescent="0.25">
      <c r="A70" s="3"/>
      <c r="B70" s="2"/>
      <c r="C70" s="10"/>
      <c r="D70" s="260" t="s">
        <v>9</v>
      </c>
      <c r="E70" s="261"/>
      <c r="F70" s="261"/>
      <c r="G70" s="261"/>
      <c r="H70" s="261"/>
      <c r="I70" s="261"/>
      <c r="J70" s="261"/>
      <c r="K70" s="261"/>
      <c r="L70" s="261"/>
      <c r="M70" s="261"/>
      <c r="N70" s="262"/>
    </row>
    <row r="71" spans="1:14" ht="15" customHeight="1" thickBot="1" x14ac:dyDescent="0.3">
      <c r="A71" s="4"/>
      <c r="B71" s="258" t="s">
        <v>256</v>
      </c>
      <c r="C71" s="259"/>
      <c r="D71" s="165" t="s">
        <v>10</v>
      </c>
      <c r="E71" s="28" t="s">
        <v>11</v>
      </c>
      <c r="F71" s="29" t="s">
        <v>12</v>
      </c>
      <c r="G71" s="28" t="s">
        <v>13</v>
      </c>
      <c r="H71" s="30" t="s">
        <v>14</v>
      </c>
      <c r="I71" s="30" t="s">
        <v>15</v>
      </c>
      <c r="J71" s="30" t="s">
        <v>16</v>
      </c>
      <c r="K71" s="28" t="s">
        <v>17</v>
      </c>
      <c r="L71" s="29" t="s">
        <v>18</v>
      </c>
      <c r="M71" s="28" t="s">
        <v>19</v>
      </c>
      <c r="N71" s="166" t="s">
        <v>6</v>
      </c>
    </row>
    <row r="72" spans="1:14" ht="15" customHeight="1" x14ac:dyDescent="0.25">
      <c r="A72" s="287">
        <v>8</v>
      </c>
      <c r="B72" s="144" t="s">
        <v>264</v>
      </c>
      <c r="C72" s="144" t="s">
        <v>144</v>
      </c>
      <c r="D72" s="127">
        <v>1.8</v>
      </c>
      <c r="E72" s="127">
        <v>2</v>
      </c>
      <c r="F72" s="162">
        <f>SUM(D72+E72)</f>
        <v>3.8</v>
      </c>
      <c r="G72" s="127">
        <v>2.6</v>
      </c>
      <c r="H72" s="127">
        <v>4.8</v>
      </c>
      <c r="I72" s="204">
        <f>H72</f>
        <v>4.8</v>
      </c>
      <c r="J72" s="182">
        <f>SUM(H72:I72)/2</f>
        <v>4.8</v>
      </c>
      <c r="K72" s="182">
        <f>SUM(G72+J72)</f>
        <v>7.4</v>
      </c>
      <c r="L72" s="162">
        <f>10-K72</f>
        <v>2.5999999999999996</v>
      </c>
      <c r="M72" s="138"/>
      <c r="N72" s="188">
        <f>SUM(F72+L72)-M72</f>
        <v>6.3999999999999995</v>
      </c>
    </row>
    <row r="73" spans="1:14" ht="15" customHeight="1" x14ac:dyDescent="0.15">
      <c r="A73" s="209">
        <v>3</v>
      </c>
      <c r="B73" s="130" t="s">
        <v>259</v>
      </c>
      <c r="C73" s="130" t="s">
        <v>23</v>
      </c>
      <c r="D73" s="127">
        <v>1.7</v>
      </c>
      <c r="E73" s="127">
        <v>1.4</v>
      </c>
      <c r="F73" s="162">
        <f>SUM(D73+E73)</f>
        <v>3.0999999999999996</v>
      </c>
      <c r="G73" s="127">
        <v>2.2999999999999998</v>
      </c>
      <c r="H73" s="127">
        <v>4.5</v>
      </c>
      <c r="I73" s="204">
        <f>H73</f>
        <v>4.5</v>
      </c>
      <c r="J73" s="182">
        <f>SUM(H73:I73)/2</f>
        <v>4.5</v>
      </c>
      <c r="K73" s="182">
        <f>SUM(G73+J73)</f>
        <v>6.8</v>
      </c>
      <c r="L73" s="162">
        <f>10-K73</f>
        <v>3.2</v>
      </c>
      <c r="M73" s="138"/>
      <c r="N73" s="188">
        <f>SUM(F73+L73)-M73</f>
        <v>6.3</v>
      </c>
    </row>
    <row r="74" spans="1:14" ht="15" customHeight="1" x14ac:dyDescent="0.25">
      <c r="A74" s="146">
        <v>7</v>
      </c>
      <c r="B74" s="130" t="s">
        <v>263</v>
      </c>
      <c r="C74" s="130" t="s">
        <v>199</v>
      </c>
      <c r="D74" s="127">
        <v>2</v>
      </c>
      <c r="E74" s="127">
        <v>1.8</v>
      </c>
      <c r="F74" s="162">
        <f>SUM(D74+E74)</f>
        <v>3.8</v>
      </c>
      <c r="G74" s="127">
        <v>2.5</v>
      </c>
      <c r="H74" s="127">
        <v>5.3</v>
      </c>
      <c r="I74" s="204">
        <f>H74</f>
        <v>5.3</v>
      </c>
      <c r="J74" s="182">
        <f>SUM(H74:I74)/2</f>
        <v>5.3</v>
      </c>
      <c r="K74" s="182">
        <f>SUM(G74+J74)</f>
        <v>7.8</v>
      </c>
      <c r="L74" s="162">
        <f>10-K74</f>
        <v>2.2000000000000002</v>
      </c>
      <c r="M74" s="138"/>
      <c r="N74" s="188">
        <f>SUM(F74+L74)-M74</f>
        <v>6</v>
      </c>
    </row>
    <row r="75" spans="1:14" ht="15" customHeight="1" x14ac:dyDescent="0.25">
      <c r="A75" s="146">
        <v>11</v>
      </c>
      <c r="B75" s="199" t="s">
        <v>267</v>
      </c>
      <c r="C75" s="199" t="s">
        <v>144</v>
      </c>
      <c r="D75" s="216">
        <v>1.3</v>
      </c>
      <c r="E75" s="216">
        <v>1.9</v>
      </c>
      <c r="F75" s="162">
        <f>SUM(D75+E75)</f>
        <v>3.2</v>
      </c>
      <c r="G75" s="216">
        <v>2.5</v>
      </c>
      <c r="H75" s="216">
        <v>5</v>
      </c>
      <c r="I75" s="204">
        <f>H75</f>
        <v>5</v>
      </c>
      <c r="J75" s="182">
        <f>SUM(H75:I75)/2</f>
        <v>5</v>
      </c>
      <c r="K75" s="182">
        <f>SUM(G75+J75)</f>
        <v>7.5</v>
      </c>
      <c r="L75" s="162">
        <f>10-K75</f>
        <v>2.5</v>
      </c>
      <c r="M75" s="216"/>
      <c r="N75" s="188">
        <f>SUM(F75+L75)-M75</f>
        <v>5.7</v>
      </c>
    </row>
    <row r="76" spans="1:14" ht="15" customHeight="1" x14ac:dyDescent="0.25">
      <c r="A76" s="146">
        <v>12</v>
      </c>
      <c r="B76" s="199" t="s">
        <v>268</v>
      </c>
      <c r="C76" s="199" t="s">
        <v>269</v>
      </c>
      <c r="D76" s="216">
        <v>1.4</v>
      </c>
      <c r="E76" s="216">
        <v>1</v>
      </c>
      <c r="F76" s="162">
        <f>SUM(D76+E76)</f>
        <v>2.4</v>
      </c>
      <c r="G76" s="216">
        <v>2.5</v>
      </c>
      <c r="H76" s="216">
        <v>4.5999999999999996</v>
      </c>
      <c r="I76" s="204">
        <f>H76</f>
        <v>4.5999999999999996</v>
      </c>
      <c r="J76" s="182">
        <f>SUM(H76:I76)/2</f>
        <v>4.5999999999999996</v>
      </c>
      <c r="K76" s="182">
        <f>SUM(G76+J76)</f>
        <v>7.1</v>
      </c>
      <c r="L76" s="162">
        <f>10-K76</f>
        <v>2.9000000000000004</v>
      </c>
      <c r="M76" s="216"/>
      <c r="N76" s="188">
        <f>SUM(F76+L76)-M76</f>
        <v>5.3000000000000007</v>
      </c>
    </row>
    <row r="77" spans="1:14" ht="15" customHeight="1" x14ac:dyDescent="0.15">
      <c r="A77" s="209">
        <v>1</v>
      </c>
      <c r="B77" s="130" t="s">
        <v>257</v>
      </c>
      <c r="C77" s="130" t="s">
        <v>230</v>
      </c>
      <c r="D77" s="127">
        <v>2.1</v>
      </c>
      <c r="E77" s="127">
        <v>1.2</v>
      </c>
      <c r="F77" s="162">
        <f>SUM(D77+E77)</f>
        <v>3.3</v>
      </c>
      <c r="G77" s="127">
        <v>2.8</v>
      </c>
      <c r="H77" s="127">
        <v>5.8</v>
      </c>
      <c r="I77" s="204">
        <f>H77</f>
        <v>5.8</v>
      </c>
      <c r="J77" s="182">
        <f>SUM(H77:I77)/2</f>
        <v>5.8</v>
      </c>
      <c r="K77" s="182">
        <f>SUM(G77+J77)</f>
        <v>8.6</v>
      </c>
      <c r="L77" s="162">
        <f>10-K77</f>
        <v>1.4000000000000004</v>
      </c>
      <c r="M77" s="138">
        <v>-0.6</v>
      </c>
      <c r="N77" s="188">
        <f>SUM(F77+L77)-M77</f>
        <v>5.3</v>
      </c>
    </row>
    <row r="78" spans="1:14" ht="15" customHeight="1" x14ac:dyDescent="0.25">
      <c r="A78" s="146">
        <v>9</v>
      </c>
      <c r="B78" s="130" t="s">
        <v>265</v>
      </c>
      <c r="C78" s="130" t="s">
        <v>199</v>
      </c>
      <c r="D78" s="127">
        <v>2.2000000000000002</v>
      </c>
      <c r="E78" s="127">
        <v>1.7</v>
      </c>
      <c r="F78" s="162">
        <f>SUM(D78+E78)</f>
        <v>3.9000000000000004</v>
      </c>
      <c r="G78" s="127">
        <v>3</v>
      </c>
      <c r="H78" s="127">
        <v>6</v>
      </c>
      <c r="I78" s="204">
        <f>H78</f>
        <v>6</v>
      </c>
      <c r="J78" s="182">
        <f>SUM(H78:I78)/2</f>
        <v>6</v>
      </c>
      <c r="K78" s="182">
        <f>SUM(G78+J78)</f>
        <v>9</v>
      </c>
      <c r="L78" s="162">
        <f>10-K78</f>
        <v>1</v>
      </c>
      <c r="M78" s="138"/>
      <c r="N78" s="188">
        <f>SUM(F78+L78)-M78</f>
        <v>4.9000000000000004</v>
      </c>
    </row>
    <row r="79" spans="1:14" ht="15" customHeight="1" x14ac:dyDescent="0.25">
      <c r="A79" s="198">
        <v>6</v>
      </c>
      <c r="B79" s="130" t="s">
        <v>262</v>
      </c>
      <c r="C79" s="130" t="s">
        <v>23</v>
      </c>
      <c r="D79" s="127">
        <v>1.8</v>
      </c>
      <c r="E79" s="127">
        <v>1.2</v>
      </c>
      <c r="F79" s="162">
        <f>SUM(D79+E79)</f>
        <v>3</v>
      </c>
      <c r="G79" s="127">
        <v>2.7</v>
      </c>
      <c r="H79" s="127">
        <v>5.5</v>
      </c>
      <c r="I79" s="204">
        <f>H79</f>
        <v>5.5</v>
      </c>
      <c r="J79" s="182">
        <f>SUM(H79:I79)/2</f>
        <v>5.5</v>
      </c>
      <c r="K79" s="182">
        <f>SUM(G79+J79)</f>
        <v>8.1999999999999993</v>
      </c>
      <c r="L79" s="162">
        <f>10-K79</f>
        <v>1.8000000000000007</v>
      </c>
      <c r="M79" s="138"/>
      <c r="N79" s="188">
        <f>SUM(F79+L79)-M79</f>
        <v>4.8000000000000007</v>
      </c>
    </row>
    <row r="80" spans="1:14" ht="15" customHeight="1" x14ac:dyDescent="0.25">
      <c r="A80" s="198">
        <v>4</v>
      </c>
      <c r="B80" s="130" t="s">
        <v>260</v>
      </c>
      <c r="C80" s="130" t="s">
        <v>144</v>
      </c>
      <c r="D80" s="127">
        <v>0.7</v>
      </c>
      <c r="E80" s="127">
        <v>1.7</v>
      </c>
      <c r="F80" s="162">
        <f>SUM(D80+E80)</f>
        <v>2.4</v>
      </c>
      <c r="G80" s="127">
        <v>2.4</v>
      </c>
      <c r="H80" s="127">
        <v>5.4</v>
      </c>
      <c r="I80" s="204">
        <f>H80</f>
        <v>5.4</v>
      </c>
      <c r="J80" s="182">
        <f>SUM(H80:I80)/2</f>
        <v>5.4</v>
      </c>
      <c r="K80" s="182">
        <f>SUM(G80+J80)</f>
        <v>7.8000000000000007</v>
      </c>
      <c r="L80" s="162">
        <f>10-K80</f>
        <v>2.1999999999999993</v>
      </c>
      <c r="M80" s="138"/>
      <c r="N80" s="188">
        <f>SUM(F80+L80)-M80</f>
        <v>4.5999999999999996</v>
      </c>
    </row>
    <row r="81" spans="1:14" ht="15" customHeight="1" x14ac:dyDescent="0.25">
      <c r="A81" s="198">
        <v>5</v>
      </c>
      <c r="B81" s="130" t="s">
        <v>261</v>
      </c>
      <c r="C81" s="130" t="s">
        <v>134</v>
      </c>
      <c r="D81" s="127">
        <v>1.5</v>
      </c>
      <c r="E81" s="127">
        <v>1.7</v>
      </c>
      <c r="F81" s="162">
        <f>SUM(D81+E81)</f>
        <v>3.2</v>
      </c>
      <c r="G81" s="127">
        <v>3.1</v>
      </c>
      <c r="H81" s="127">
        <v>6.2</v>
      </c>
      <c r="I81" s="204">
        <f>H81</f>
        <v>6.2</v>
      </c>
      <c r="J81" s="182">
        <f>SUM(H81:I81)/2</f>
        <v>6.2</v>
      </c>
      <c r="K81" s="182">
        <f>SUM(G81+J81)</f>
        <v>9.3000000000000007</v>
      </c>
      <c r="L81" s="162">
        <f>10-K81</f>
        <v>0.69999999999999929</v>
      </c>
      <c r="M81" s="138"/>
      <c r="N81" s="188">
        <f>SUM(F81+L81)-M81</f>
        <v>3.8999999999999995</v>
      </c>
    </row>
    <row r="82" spans="1:14" ht="15" customHeight="1" x14ac:dyDescent="0.25">
      <c r="A82" s="146">
        <v>10</v>
      </c>
      <c r="B82" s="130" t="s">
        <v>266</v>
      </c>
      <c r="C82" s="130" t="s">
        <v>230</v>
      </c>
      <c r="D82" s="127">
        <v>1</v>
      </c>
      <c r="E82" s="127">
        <v>0.2</v>
      </c>
      <c r="F82" s="162">
        <f>SUM(D82+E82)</f>
        <v>1.2</v>
      </c>
      <c r="G82" s="127">
        <v>2.4</v>
      </c>
      <c r="H82" s="127">
        <v>6.7</v>
      </c>
      <c r="I82" s="204">
        <f>H82</f>
        <v>6.7</v>
      </c>
      <c r="J82" s="182">
        <f>SUM(H82:I82)/2</f>
        <v>6.7</v>
      </c>
      <c r="K82" s="182">
        <f>SUM(G82+J82)</f>
        <v>9.1</v>
      </c>
      <c r="L82" s="162">
        <f>10-K82</f>
        <v>0.90000000000000036</v>
      </c>
      <c r="M82" s="138"/>
      <c r="N82" s="188">
        <f>SUM(F82+L82)-M82</f>
        <v>2.1000000000000005</v>
      </c>
    </row>
    <row r="83" spans="1:14" ht="15" customHeight="1" x14ac:dyDescent="0.15">
      <c r="A83" s="212">
        <v>2</v>
      </c>
      <c r="B83" s="131" t="s">
        <v>258</v>
      </c>
      <c r="C83" s="131" t="s">
        <v>142</v>
      </c>
      <c r="D83" s="128">
        <v>0.5</v>
      </c>
      <c r="E83" s="128">
        <v>0.2</v>
      </c>
      <c r="F83" s="163">
        <f>SUM(D83+E83)</f>
        <v>0.7</v>
      </c>
      <c r="G83" s="128">
        <v>4</v>
      </c>
      <c r="H83" s="128">
        <v>6.6</v>
      </c>
      <c r="I83" s="194">
        <f>H83</f>
        <v>6.6</v>
      </c>
      <c r="J83" s="183">
        <f>SUM(H83:I83)/2</f>
        <v>6.6</v>
      </c>
      <c r="K83" s="183">
        <f>SUM(G83+J83)</f>
        <v>10.6</v>
      </c>
      <c r="L83" s="163">
        <f>10-K83</f>
        <v>-0.59999999999999964</v>
      </c>
      <c r="M83" s="139"/>
      <c r="N83" s="65">
        <f>SUM(F83+L83)-M83</f>
        <v>0.10000000000000031</v>
      </c>
    </row>
    <row r="84" spans="1:14" ht="15" customHeight="1" x14ac:dyDescent="0.15"/>
    <row r="85" spans="1:14" ht="15" customHeight="1" thickBot="1" x14ac:dyDescent="0.2"/>
    <row r="86" spans="1:14" ht="15" customHeight="1" x14ac:dyDescent="0.25">
      <c r="A86" s="3"/>
      <c r="B86" s="2"/>
      <c r="C86" s="10"/>
      <c r="D86" s="260" t="s">
        <v>152</v>
      </c>
      <c r="E86" s="261"/>
      <c r="F86" s="261"/>
      <c r="G86" s="261"/>
      <c r="H86" s="261"/>
      <c r="I86" s="261"/>
      <c r="J86" s="261"/>
      <c r="K86" s="261"/>
      <c r="L86" s="261"/>
      <c r="M86" s="261"/>
      <c r="N86" s="262"/>
    </row>
    <row r="87" spans="1:14" ht="15" customHeight="1" thickBot="1" x14ac:dyDescent="0.3">
      <c r="A87" s="4"/>
      <c r="B87" s="258" t="s">
        <v>270</v>
      </c>
      <c r="C87" s="259"/>
      <c r="D87" s="165" t="s">
        <v>10</v>
      </c>
      <c r="E87" s="28" t="s">
        <v>11</v>
      </c>
      <c r="F87" s="29" t="s">
        <v>12</v>
      </c>
      <c r="G87" s="28" t="s">
        <v>13</v>
      </c>
      <c r="H87" s="30" t="s">
        <v>14</v>
      </c>
      <c r="I87" s="30" t="s">
        <v>15</v>
      </c>
      <c r="J87" s="30" t="s">
        <v>16</v>
      </c>
      <c r="K87" s="28" t="s">
        <v>17</v>
      </c>
      <c r="L87" s="29" t="s">
        <v>18</v>
      </c>
      <c r="M87" s="28" t="s">
        <v>19</v>
      </c>
      <c r="N87" s="166" t="s">
        <v>6</v>
      </c>
    </row>
    <row r="88" spans="1:14" ht="15" customHeight="1" x14ac:dyDescent="0.25">
      <c r="A88" s="287">
        <v>8</v>
      </c>
      <c r="B88" s="144" t="s">
        <v>278</v>
      </c>
      <c r="C88" s="144" t="s">
        <v>195</v>
      </c>
      <c r="D88" s="127">
        <v>1.2</v>
      </c>
      <c r="E88" s="127">
        <v>1.3</v>
      </c>
      <c r="F88" s="162">
        <f>SUM(D88+E88)</f>
        <v>2.5</v>
      </c>
      <c r="G88" s="127">
        <v>2.2000000000000002</v>
      </c>
      <c r="H88" s="127">
        <v>4.3</v>
      </c>
      <c r="I88" s="204">
        <f>H88</f>
        <v>4.3</v>
      </c>
      <c r="J88" s="182">
        <f>SUM(H88:I88)/2</f>
        <v>4.3</v>
      </c>
      <c r="K88" s="182">
        <f>SUM(G88+J88)</f>
        <v>6.5</v>
      </c>
      <c r="L88" s="162">
        <f>10-K88</f>
        <v>3.5</v>
      </c>
      <c r="M88" s="138"/>
      <c r="N88" s="188">
        <f>SUM(F88+L88)-M88</f>
        <v>6</v>
      </c>
    </row>
    <row r="89" spans="1:14" ht="15" customHeight="1" x14ac:dyDescent="0.25">
      <c r="A89" s="146">
        <v>12</v>
      </c>
      <c r="B89" s="199" t="s">
        <v>283</v>
      </c>
      <c r="C89" s="199" t="s">
        <v>134</v>
      </c>
      <c r="D89" s="216">
        <v>1.5</v>
      </c>
      <c r="E89" s="216">
        <v>1.3</v>
      </c>
      <c r="F89" s="162">
        <f>SUM(D89+E89)</f>
        <v>2.8</v>
      </c>
      <c r="G89" s="216">
        <v>2.7</v>
      </c>
      <c r="H89" s="216">
        <v>4.8</v>
      </c>
      <c r="I89" s="204">
        <f>H89</f>
        <v>4.8</v>
      </c>
      <c r="J89" s="182">
        <f>SUM(H89:I89)/2</f>
        <v>4.8</v>
      </c>
      <c r="K89" s="182">
        <f>SUM(G89+J89)</f>
        <v>7.5</v>
      </c>
      <c r="L89" s="162">
        <f>10-K89</f>
        <v>2.5</v>
      </c>
      <c r="M89" s="216"/>
      <c r="N89" s="188">
        <f>SUM(F89+L89)-M89</f>
        <v>5.3</v>
      </c>
    </row>
    <row r="90" spans="1:14" ht="15" customHeight="1" x14ac:dyDescent="0.15">
      <c r="A90" s="209">
        <v>3</v>
      </c>
      <c r="B90" s="130" t="s">
        <v>273</v>
      </c>
      <c r="C90" s="130" t="s">
        <v>144</v>
      </c>
      <c r="D90" s="127">
        <v>1.3</v>
      </c>
      <c r="E90" s="127">
        <v>1.9</v>
      </c>
      <c r="F90" s="162">
        <f>SUM(D90+E90)</f>
        <v>3.2</v>
      </c>
      <c r="G90" s="127">
        <v>2.6</v>
      </c>
      <c r="H90" s="127">
        <v>5.6</v>
      </c>
      <c r="I90" s="204">
        <f>H90</f>
        <v>5.6</v>
      </c>
      <c r="J90" s="182">
        <f>SUM(H90:I90)/2</f>
        <v>5.6</v>
      </c>
      <c r="K90" s="182">
        <f>SUM(G90+J90)</f>
        <v>8.1999999999999993</v>
      </c>
      <c r="L90" s="162">
        <f>10-K90</f>
        <v>1.8000000000000007</v>
      </c>
      <c r="M90" s="138"/>
      <c r="N90" s="188">
        <f>SUM(F90+L90)-M90</f>
        <v>5.0000000000000009</v>
      </c>
    </row>
    <row r="91" spans="1:14" ht="15" customHeight="1" x14ac:dyDescent="0.25">
      <c r="A91" s="146">
        <v>10</v>
      </c>
      <c r="B91" s="130" t="s">
        <v>280</v>
      </c>
      <c r="C91" s="130" t="s">
        <v>195</v>
      </c>
      <c r="D91" s="127">
        <v>2.2999999999999998</v>
      </c>
      <c r="E91" s="127">
        <v>0.9</v>
      </c>
      <c r="F91" s="162">
        <f>SUM(D91+E91)</f>
        <v>3.1999999999999997</v>
      </c>
      <c r="G91" s="127">
        <v>2.5</v>
      </c>
      <c r="H91" s="127">
        <v>5.9</v>
      </c>
      <c r="I91" s="204">
        <f>H91</f>
        <v>5.9</v>
      </c>
      <c r="J91" s="182">
        <f>SUM(H91:I91)/2</f>
        <v>5.9</v>
      </c>
      <c r="K91" s="182">
        <f>SUM(G91+J91)</f>
        <v>8.4</v>
      </c>
      <c r="L91" s="162">
        <f>10-K91</f>
        <v>1.5999999999999996</v>
      </c>
      <c r="M91" s="138"/>
      <c r="N91" s="188">
        <f>SUM(F91+L91)-M91</f>
        <v>4.7999999999999989</v>
      </c>
    </row>
    <row r="92" spans="1:14" ht="15" customHeight="1" x14ac:dyDescent="0.15">
      <c r="A92" s="209">
        <v>1</v>
      </c>
      <c r="B92" s="130" t="s">
        <v>271</v>
      </c>
      <c r="C92" s="130" t="s">
        <v>134</v>
      </c>
      <c r="D92" s="127">
        <v>1.3</v>
      </c>
      <c r="E92" s="127">
        <v>1.5</v>
      </c>
      <c r="F92" s="162">
        <f>SUM(D92+E92)</f>
        <v>2.8</v>
      </c>
      <c r="G92" s="127">
        <v>2.7</v>
      </c>
      <c r="H92" s="127">
        <v>5.5</v>
      </c>
      <c r="I92" s="204">
        <f>H92</f>
        <v>5.5</v>
      </c>
      <c r="J92" s="182">
        <f>SUM(H92:I92)/2</f>
        <v>5.5</v>
      </c>
      <c r="K92" s="182">
        <f>SUM(G92+J92)</f>
        <v>8.1999999999999993</v>
      </c>
      <c r="L92" s="162">
        <f>10-K92</f>
        <v>1.8000000000000007</v>
      </c>
      <c r="M92" s="138"/>
      <c r="N92" s="188">
        <f>SUM(F92+L92)-M92</f>
        <v>4.6000000000000005</v>
      </c>
    </row>
    <row r="93" spans="1:14" ht="15" customHeight="1" x14ac:dyDescent="0.25">
      <c r="A93" s="146">
        <v>15</v>
      </c>
      <c r="B93" s="199" t="s">
        <v>286</v>
      </c>
      <c r="C93" s="199" t="s">
        <v>142</v>
      </c>
      <c r="D93" s="216">
        <v>1.2</v>
      </c>
      <c r="E93" s="216">
        <v>1.5</v>
      </c>
      <c r="F93" s="162">
        <f>SUM(D93+E93)</f>
        <v>2.7</v>
      </c>
      <c r="G93" s="216">
        <v>2.6</v>
      </c>
      <c r="H93" s="216">
        <v>5.8</v>
      </c>
      <c r="I93" s="204">
        <f>H93</f>
        <v>5.8</v>
      </c>
      <c r="J93" s="182">
        <f>SUM(H93:I93)/2</f>
        <v>5.8</v>
      </c>
      <c r="K93" s="182">
        <f>SUM(G93+J93)</f>
        <v>8.4</v>
      </c>
      <c r="L93" s="162">
        <f>10-K93</f>
        <v>1.5999999999999996</v>
      </c>
      <c r="M93" s="216"/>
      <c r="N93" s="188">
        <f>SUM(F93+L93)-M93</f>
        <v>4.3</v>
      </c>
    </row>
    <row r="94" spans="1:14" ht="15" customHeight="1" x14ac:dyDescent="0.25">
      <c r="A94" s="146">
        <v>14</v>
      </c>
      <c r="B94" s="199" t="s">
        <v>285</v>
      </c>
      <c r="C94" s="199" t="s">
        <v>130</v>
      </c>
      <c r="D94" s="216">
        <v>1.2</v>
      </c>
      <c r="E94" s="216">
        <v>0.9</v>
      </c>
      <c r="F94" s="162">
        <f>SUM(D94+E94)</f>
        <v>2.1</v>
      </c>
      <c r="G94" s="216">
        <v>2.6</v>
      </c>
      <c r="H94" s="216">
        <v>5.3</v>
      </c>
      <c r="I94" s="204">
        <f>H94</f>
        <v>5.3</v>
      </c>
      <c r="J94" s="182">
        <f>SUM(H94:I94)/2</f>
        <v>5.3</v>
      </c>
      <c r="K94" s="182">
        <f>SUM(G94+J94)</f>
        <v>7.9</v>
      </c>
      <c r="L94" s="162">
        <f>10-K94</f>
        <v>2.0999999999999996</v>
      </c>
      <c r="M94" s="216"/>
      <c r="N94" s="188">
        <f>SUM(F94+L94)-M94</f>
        <v>4.1999999999999993</v>
      </c>
    </row>
    <row r="95" spans="1:14" ht="15" customHeight="1" x14ac:dyDescent="0.15">
      <c r="A95" s="209">
        <v>2</v>
      </c>
      <c r="B95" s="130" t="s">
        <v>272</v>
      </c>
      <c r="C95" s="130" t="s">
        <v>95</v>
      </c>
      <c r="D95" s="127">
        <v>0.6</v>
      </c>
      <c r="E95" s="127">
        <v>1.5</v>
      </c>
      <c r="F95" s="162">
        <f>SUM(D95+E95)</f>
        <v>2.1</v>
      </c>
      <c r="G95" s="127">
        <v>2.9</v>
      </c>
      <c r="H95" s="127">
        <v>5.0999999999999996</v>
      </c>
      <c r="I95" s="204">
        <f>H95</f>
        <v>5.0999999999999996</v>
      </c>
      <c r="J95" s="182">
        <f>SUM(H95:I95)/2</f>
        <v>5.0999999999999996</v>
      </c>
      <c r="K95" s="182">
        <f>SUM(G95+J95)</f>
        <v>8</v>
      </c>
      <c r="L95" s="162">
        <f>10-K95</f>
        <v>2</v>
      </c>
      <c r="M95" s="138"/>
      <c r="N95" s="188">
        <f>SUM(F95+L95)-M95</f>
        <v>4.0999999999999996</v>
      </c>
    </row>
    <row r="96" spans="1:14" ht="15" customHeight="1" x14ac:dyDescent="0.25">
      <c r="A96" s="198">
        <v>6</v>
      </c>
      <c r="B96" s="130" t="s">
        <v>276</v>
      </c>
      <c r="C96" s="130" t="s">
        <v>199</v>
      </c>
      <c r="D96" s="127">
        <v>1</v>
      </c>
      <c r="E96" s="127">
        <v>1.3</v>
      </c>
      <c r="F96" s="162">
        <f>SUM(D96+E96)</f>
        <v>2.2999999999999998</v>
      </c>
      <c r="G96" s="127">
        <v>2.7</v>
      </c>
      <c r="H96" s="127">
        <v>6.1</v>
      </c>
      <c r="I96" s="204">
        <f>H96</f>
        <v>6.1</v>
      </c>
      <c r="J96" s="182">
        <f>SUM(H96:I96)/2</f>
        <v>6.1</v>
      </c>
      <c r="K96" s="182">
        <f>SUM(G96+J96)</f>
        <v>8.8000000000000007</v>
      </c>
      <c r="L96" s="162">
        <f>10-K96</f>
        <v>1.1999999999999993</v>
      </c>
      <c r="M96" s="138"/>
      <c r="N96" s="188">
        <f>SUM(F96+L96)-M96</f>
        <v>3.4999999999999991</v>
      </c>
    </row>
    <row r="97" spans="1:14" ht="15" customHeight="1" x14ac:dyDescent="0.25">
      <c r="A97" s="198">
        <v>5</v>
      </c>
      <c r="B97" s="130" t="s">
        <v>275</v>
      </c>
      <c r="C97" s="130" t="s">
        <v>73</v>
      </c>
      <c r="D97" s="127">
        <v>1.3</v>
      </c>
      <c r="E97" s="127">
        <v>1.4</v>
      </c>
      <c r="F97" s="162">
        <f>SUM(D97+E97)</f>
        <v>2.7</v>
      </c>
      <c r="G97" s="127">
        <v>3</v>
      </c>
      <c r="H97" s="127">
        <v>6.5</v>
      </c>
      <c r="I97" s="204">
        <f>H97</f>
        <v>6.5</v>
      </c>
      <c r="J97" s="182">
        <f>SUM(H97:I97)/2</f>
        <v>6.5</v>
      </c>
      <c r="K97" s="182">
        <f>SUM(G97+J97)</f>
        <v>9.5</v>
      </c>
      <c r="L97" s="162">
        <f>10-K97</f>
        <v>0.5</v>
      </c>
      <c r="M97" s="138"/>
      <c r="N97" s="188">
        <f>SUM(F97+L97)-M97</f>
        <v>3.2</v>
      </c>
    </row>
    <row r="98" spans="1:14" ht="15" customHeight="1" x14ac:dyDescent="0.25">
      <c r="A98" s="146">
        <v>9</v>
      </c>
      <c r="B98" s="130" t="s">
        <v>279</v>
      </c>
      <c r="C98" s="130" t="s">
        <v>95</v>
      </c>
      <c r="D98" s="127">
        <v>0.6</v>
      </c>
      <c r="E98" s="127">
        <v>0.9</v>
      </c>
      <c r="F98" s="162">
        <f>SUM(D98+E98)</f>
        <v>1.5</v>
      </c>
      <c r="G98" s="127">
        <v>2.7</v>
      </c>
      <c r="H98" s="127">
        <v>6.1</v>
      </c>
      <c r="I98" s="204">
        <f>H98</f>
        <v>6.1</v>
      </c>
      <c r="J98" s="182">
        <f>SUM(H98:I98)/2</f>
        <v>6.1</v>
      </c>
      <c r="K98" s="182">
        <f>SUM(G98+J98)</f>
        <v>8.8000000000000007</v>
      </c>
      <c r="L98" s="162">
        <f>10-K98</f>
        <v>1.1999999999999993</v>
      </c>
      <c r="M98" s="138"/>
      <c r="N98" s="188">
        <f>SUM(F98+L98)-M98</f>
        <v>2.6999999999999993</v>
      </c>
    </row>
    <row r="99" spans="1:14" ht="15" customHeight="1" x14ac:dyDescent="0.25">
      <c r="A99" s="198">
        <v>4</v>
      </c>
      <c r="B99" s="130" t="s">
        <v>274</v>
      </c>
      <c r="C99" s="130" t="s">
        <v>142</v>
      </c>
      <c r="D99" s="127">
        <v>1.1000000000000001</v>
      </c>
      <c r="E99" s="127">
        <v>1.2</v>
      </c>
      <c r="F99" s="162">
        <f>SUM(D99+E99)</f>
        <v>2.2999999999999998</v>
      </c>
      <c r="G99" s="127">
        <v>3</v>
      </c>
      <c r="H99" s="127">
        <v>6.9</v>
      </c>
      <c r="I99" s="204">
        <f>H99</f>
        <v>6.9</v>
      </c>
      <c r="J99" s="182">
        <f>SUM(H99:I99)/2</f>
        <v>6.9</v>
      </c>
      <c r="K99" s="182">
        <f>SUM(G99+J99)</f>
        <v>9.9</v>
      </c>
      <c r="L99" s="162">
        <f>10-K99</f>
        <v>9.9999999999999645E-2</v>
      </c>
      <c r="M99" s="138"/>
      <c r="N99" s="188">
        <f>SUM(F99+L99)-M99</f>
        <v>2.3999999999999995</v>
      </c>
    </row>
    <row r="100" spans="1:14" ht="15" customHeight="1" x14ac:dyDescent="0.25">
      <c r="A100" s="146">
        <v>11</v>
      </c>
      <c r="B100" s="199" t="s">
        <v>281</v>
      </c>
      <c r="C100" s="199" t="s">
        <v>282</v>
      </c>
      <c r="D100" s="216">
        <v>0.9</v>
      </c>
      <c r="E100" s="216">
        <v>1.1000000000000001</v>
      </c>
      <c r="F100" s="162">
        <f>SUM(D100+E100)</f>
        <v>2</v>
      </c>
      <c r="G100" s="216">
        <v>2.9</v>
      </c>
      <c r="H100" s="216">
        <v>7.2</v>
      </c>
      <c r="I100" s="204">
        <f>H100</f>
        <v>7.2</v>
      </c>
      <c r="J100" s="182">
        <f>SUM(H100:I100)/2</f>
        <v>7.2</v>
      </c>
      <c r="K100" s="182">
        <f>SUM(G100+J100)</f>
        <v>10.1</v>
      </c>
      <c r="L100" s="162">
        <f>10-K100</f>
        <v>-9.9999999999999645E-2</v>
      </c>
      <c r="M100" s="216"/>
      <c r="N100" s="188">
        <f>SUM(F100+L100)-M100</f>
        <v>1.9000000000000004</v>
      </c>
    </row>
    <row r="101" spans="1:14" ht="15" customHeight="1" x14ac:dyDescent="0.25">
      <c r="A101" s="146">
        <v>13</v>
      </c>
      <c r="B101" s="199" t="s">
        <v>284</v>
      </c>
      <c r="C101" s="199" t="s">
        <v>57</v>
      </c>
      <c r="D101" s="216">
        <v>0.3</v>
      </c>
      <c r="E101" s="216">
        <v>0</v>
      </c>
      <c r="F101" s="162">
        <f>SUM(D101+E101)</f>
        <v>0.3</v>
      </c>
      <c r="G101" s="216">
        <v>3.2</v>
      </c>
      <c r="H101" s="216">
        <v>7</v>
      </c>
      <c r="I101" s="204">
        <f>H101</f>
        <v>7</v>
      </c>
      <c r="J101" s="182">
        <f>SUM(H101:I101)/2</f>
        <v>7</v>
      </c>
      <c r="K101" s="182">
        <f>SUM(G101+J101)</f>
        <v>10.199999999999999</v>
      </c>
      <c r="L101" s="162">
        <f>10-K101</f>
        <v>-0.19999999999999929</v>
      </c>
      <c r="M101" s="216"/>
      <c r="N101" s="188">
        <f>SUM(F101+L101)-M101</f>
        <v>0.1000000000000007</v>
      </c>
    </row>
    <row r="102" spans="1:14" ht="15" customHeight="1" x14ac:dyDescent="0.25">
      <c r="A102" s="147">
        <v>7</v>
      </c>
      <c r="B102" s="131" t="s">
        <v>277</v>
      </c>
      <c r="C102" s="131" t="s">
        <v>57</v>
      </c>
      <c r="D102" s="128">
        <v>0</v>
      </c>
      <c r="E102" s="128">
        <v>0.3</v>
      </c>
      <c r="F102" s="163">
        <f>SUM(D102+E102)</f>
        <v>0.3</v>
      </c>
      <c r="G102" s="128">
        <v>3.8</v>
      </c>
      <c r="H102" s="128">
        <v>7.2</v>
      </c>
      <c r="I102" s="194">
        <f>H102</f>
        <v>7.2</v>
      </c>
      <c r="J102" s="183">
        <f>SUM(H102:I102)/2</f>
        <v>7.2</v>
      </c>
      <c r="K102" s="183">
        <f>SUM(G102+J102)</f>
        <v>11</v>
      </c>
      <c r="L102" s="163">
        <f>10-K102</f>
        <v>-1</v>
      </c>
      <c r="M102" s="139"/>
      <c r="N102" s="65">
        <f>SUM(F102+L102)-M102</f>
        <v>-0.7</v>
      </c>
    </row>
    <row r="103" spans="1:14" ht="27" customHeight="1" x14ac:dyDescent="0.15"/>
    <row r="104" spans="1:14" ht="15" customHeight="1" thickBot="1" x14ac:dyDescent="0.2"/>
    <row r="105" spans="1:14" ht="15" customHeight="1" x14ac:dyDescent="0.25">
      <c r="A105" s="3"/>
      <c r="B105" s="2"/>
      <c r="C105" s="10"/>
      <c r="D105" s="260" t="s">
        <v>152</v>
      </c>
      <c r="E105" s="261"/>
      <c r="F105" s="261"/>
      <c r="G105" s="261"/>
      <c r="H105" s="261"/>
      <c r="I105" s="261"/>
      <c r="J105" s="261"/>
      <c r="K105" s="261"/>
      <c r="L105" s="261"/>
      <c r="M105" s="261"/>
      <c r="N105" s="262"/>
    </row>
    <row r="106" spans="1:14" ht="15" customHeight="1" thickBot="1" x14ac:dyDescent="0.3">
      <c r="A106" s="4"/>
      <c r="B106" s="258" t="s">
        <v>287</v>
      </c>
      <c r="C106" s="259"/>
      <c r="D106" s="165" t="s">
        <v>10</v>
      </c>
      <c r="E106" s="28" t="s">
        <v>11</v>
      </c>
      <c r="F106" s="29" t="s">
        <v>12</v>
      </c>
      <c r="G106" s="28" t="s">
        <v>13</v>
      </c>
      <c r="H106" s="30" t="s">
        <v>14</v>
      </c>
      <c r="I106" s="30" t="s">
        <v>15</v>
      </c>
      <c r="J106" s="30" t="s">
        <v>16</v>
      </c>
      <c r="K106" s="28" t="s">
        <v>17</v>
      </c>
      <c r="L106" s="29" t="s">
        <v>18</v>
      </c>
      <c r="M106" s="28" t="s">
        <v>19</v>
      </c>
      <c r="N106" s="166" t="s">
        <v>6</v>
      </c>
    </row>
    <row r="107" spans="1:14" ht="15" customHeight="1" x14ac:dyDescent="0.15">
      <c r="A107" s="208">
        <v>2</v>
      </c>
      <c r="B107" s="144" t="s">
        <v>289</v>
      </c>
      <c r="C107" s="144" t="s">
        <v>23</v>
      </c>
      <c r="D107" s="213">
        <v>1</v>
      </c>
      <c r="E107" s="201">
        <v>1.5</v>
      </c>
      <c r="F107" s="202">
        <f>SUM(D107+E107)</f>
        <v>2.5</v>
      </c>
      <c r="G107" s="201">
        <v>1.7</v>
      </c>
      <c r="H107" s="127">
        <v>4.3</v>
      </c>
      <c r="I107" s="175">
        <f>H107</f>
        <v>4.3</v>
      </c>
      <c r="J107" s="184">
        <f>SUM(H107:I107)/2</f>
        <v>4.3</v>
      </c>
      <c r="K107" s="184">
        <f>SUM(G107+J107)</f>
        <v>6</v>
      </c>
      <c r="L107" s="202">
        <f>10-K107</f>
        <v>4</v>
      </c>
      <c r="M107" s="186"/>
      <c r="N107" s="188">
        <f>SUM(F107+L107)-M107</f>
        <v>6.5</v>
      </c>
    </row>
    <row r="108" spans="1:14" ht="16" x14ac:dyDescent="0.15">
      <c r="A108" s="209">
        <v>1</v>
      </c>
      <c r="B108" s="130" t="s">
        <v>288</v>
      </c>
      <c r="C108" s="130" t="s">
        <v>87</v>
      </c>
      <c r="D108" s="127">
        <v>1.6</v>
      </c>
      <c r="E108" s="201">
        <v>2.2000000000000002</v>
      </c>
      <c r="F108" s="202">
        <f>SUM(D108+E108)</f>
        <v>3.8000000000000003</v>
      </c>
      <c r="G108" s="201">
        <v>1.8</v>
      </c>
      <c r="H108" s="127">
        <v>5.5</v>
      </c>
      <c r="I108" s="175">
        <f>H108</f>
        <v>5.5</v>
      </c>
      <c r="J108" s="184">
        <f>SUM(H108:I108)/2</f>
        <v>5.5</v>
      </c>
      <c r="K108" s="184">
        <f>SUM(G108+J108)</f>
        <v>7.3</v>
      </c>
      <c r="L108" s="202">
        <f>10-K108</f>
        <v>2.7</v>
      </c>
      <c r="M108" s="186"/>
      <c r="N108" s="188">
        <f>SUM(F108+L108)-M108</f>
        <v>6.5</v>
      </c>
    </row>
    <row r="109" spans="1:14" ht="16" x14ac:dyDescent="0.15">
      <c r="A109" s="212">
        <v>3</v>
      </c>
      <c r="B109" s="131" t="s">
        <v>290</v>
      </c>
      <c r="C109" s="131" t="s">
        <v>142</v>
      </c>
      <c r="D109" s="128">
        <v>0.9</v>
      </c>
      <c r="E109" s="128">
        <v>2.1</v>
      </c>
      <c r="F109" s="163">
        <f>SUM(D109+E109)</f>
        <v>3</v>
      </c>
      <c r="G109" s="128">
        <v>2.4</v>
      </c>
      <c r="H109" s="128">
        <v>6.5</v>
      </c>
      <c r="I109" s="194">
        <f>H109</f>
        <v>6.5</v>
      </c>
      <c r="J109" s="183">
        <f>SUM(H109:I109)/2</f>
        <v>6.5</v>
      </c>
      <c r="K109" s="183">
        <f>SUM(G109+J109)</f>
        <v>8.9</v>
      </c>
      <c r="L109" s="163">
        <f>10-K109</f>
        <v>1.0999999999999996</v>
      </c>
      <c r="M109" s="139">
        <v>-0.3</v>
      </c>
      <c r="N109" s="65">
        <f>SUM(F109+L109)-M109</f>
        <v>4.3999999999999995</v>
      </c>
    </row>
    <row r="111" spans="1:14" ht="14" thickBot="1" x14ac:dyDescent="0.2"/>
    <row r="112" spans="1:14" ht="18" x14ac:dyDescent="0.25">
      <c r="A112" s="3"/>
      <c r="B112" s="2"/>
      <c r="C112" s="10"/>
      <c r="D112" s="260" t="s">
        <v>9</v>
      </c>
      <c r="E112" s="261"/>
      <c r="F112" s="261"/>
      <c r="G112" s="261"/>
      <c r="H112" s="261"/>
      <c r="I112" s="261"/>
      <c r="J112" s="261"/>
      <c r="K112" s="261"/>
      <c r="L112" s="261"/>
      <c r="M112" s="261"/>
      <c r="N112" s="262"/>
    </row>
    <row r="113" spans="1:14" ht="18" thickBot="1" x14ac:dyDescent="0.3">
      <c r="A113" s="4"/>
      <c r="B113" s="258" t="s">
        <v>291</v>
      </c>
      <c r="C113" s="259"/>
      <c r="D113" s="165" t="s">
        <v>10</v>
      </c>
      <c r="E113" s="28" t="s">
        <v>11</v>
      </c>
      <c r="F113" s="29" t="s">
        <v>12</v>
      </c>
      <c r="G113" s="28" t="s">
        <v>13</v>
      </c>
      <c r="H113" s="30" t="s">
        <v>14</v>
      </c>
      <c r="I113" s="30" t="s">
        <v>15</v>
      </c>
      <c r="J113" s="30" t="s">
        <v>16</v>
      </c>
      <c r="K113" s="28" t="s">
        <v>17</v>
      </c>
      <c r="L113" s="29" t="s">
        <v>18</v>
      </c>
      <c r="M113" s="28" t="s">
        <v>19</v>
      </c>
      <c r="N113" s="166" t="s">
        <v>6</v>
      </c>
    </row>
    <row r="114" spans="1:14" ht="16" x14ac:dyDescent="0.15">
      <c r="A114" s="208">
        <v>2</v>
      </c>
      <c r="B114" s="144" t="s">
        <v>293</v>
      </c>
      <c r="C114" s="144" t="s">
        <v>199</v>
      </c>
      <c r="D114" s="127">
        <v>3.4</v>
      </c>
      <c r="E114" s="127">
        <v>3.5</v>
      </c>
      <c r="F114" s="162">
        <f>SUM(D114+E114)</f>
        <v>6.9</v>
      </c>
      <c r="G114" s="127">
        <v>1.3</v>
      </c>
      <c r="H114" s="127">
        <v>3.2</v>
      </c>
      <c r="I114" s="204">
        <f>H114</f>
        <v>3.2</v>
      </c>
      <c r="J114" s="182">
        <f>SUM(H114:I114)/2</f>
        <v>3.2</v>
      </c>
      <c r="K114" s="182">
        <f>SUM(G114+J114)</f>
        <v>4.5</v>
      </c>
      <c r="L114" s="162">
        <f>10-K114</f>
        <v>5.5</v>
      </c>
      <c r="M114" s="138"/>
      <c r="N114" s="188">
        <f>SUM(F114+L114)-M114</f>
        <v>12.4</v>
      </c>
    </row>
    <row r="115" spans="1:14" ht="16" x14ac:dyDescent="0.25">
      <c r="A115" s="198">
        <v>5</v>
      </c>
      <c r="B115" s="130" t="s">
        <v>294</v>
      </c>
      <c r="C115" s="130" t="s">
        <v>142</v>
      </c>
      <c r="D115" s="127">
        <v>3.6</v>
      </c>
      <c r="E115" s="127">
        <v>3.2</v>
      </c>
      <c r="F115" s="162">
        <f>SUM(D115+E115)</f>
        <v>6.8000000000000007</v>
      </c>
      <c r="G115" s="127">
        <v>1.8</v>
      </c>
      <c r="H115" s="127">
        <v>4</v>
      </c>
      <c r="I115" s="204">
        <f>H115</f>
        <v>4</v>
      </c>
      <c r="J115" s="182">
        <f>SUM(H115:I115)/2</f>
        <v>4</v>
      </c>
      <c r="K115" s="182">
        <f>SUM(G115+J115)</f>
        <v>5.8</v>
      </c>
      <c r="L115" s="162">
        <f>10-K115</f>
        <v>4.2</v>
      </c>
      <c r="M115" s="138"/>
      <c r="N115" s="188">
        <f>SUM(F115+L115)-M115</f>
        <v>11</v>
      </c>
    </row>
    <row r="116" spans="1:14" ht="16" x14ac:dyDescent="0.25">
      <c r="A116" s="198">
        <v>4</v>
      </c>
      <c r="B116" s="130" t="s">
        <v>288</v>
      </c>
      <c r="C116" s="130" t="s">
        <v>87</v>
      </c>
      <c r="D116" s="127">
        <v>2.5</v>
      </c>
      <c r="E116" s="127">
        <v>2.7</v>
      </c>
      <c r="F116" s="162">
        <f>SUM(D116+E116)</f>
        <v>5.2</v>
      </c>
      <c r="G116" s="127">
        <v>1.1000000000000001</v>
      </c>
      <c r="H116" s="127">
        <v>3.3</v>
      </c>
      <c r="I116" s="204">
        <f>H116</f>
        <v>3.3</v>
      </c>
      <c r="J116" s="182">
        <f>SUM(H116:I116)/2</f>
        <v>3.3</v>
      </c>
      <c r="K116" s="182">
        <f>SUM(G116+J116)</f>
        <v>4.4000000000000004</v>
      </c>
      <c r="L116" s="162">
        <f>10-K116</f>
        <v>5.6</v>
      </c>
      <c r="M116" s="138"/>
      <c r="N116" s="188">
        <f>SUM(F116+L116)-M116</f>
        <v>10.8</v>
      </c>
    </row>
    <row r="117" spans="1:14" ht="15" x14ac:dyDescent="0.25">
      <c r="A117" s="146">
        <v>7</v>
      </c>
      <c r="B117" s="130" t="s">
        <v>296</v>
      </c>
      <c r="C117" s="130" t="s">
        <v>87</v>
      </c>
      <c r="D117" s="127">
        <v>3.1</v>
      </c>
      <c r="E117" s="127">
        <v>2.6</v>
      </c>
      <c r="F117" s="162">
        <f>SUM(D117+E117)</f>
        <v>5.7</v>
      </c>
      <c r="G117" s="127">
        <v>1.8</v>
      </c>
      <c r="H117" s="127">
        <v>3.5</v>
      </c>
      <c r="I117" s="204">
        <f>H117</f>
        <v>3.5</v>
      </c>
      <c r="J117" s="182">
        <f>SUM(H117:I117)/2</f>
        <v>3.5</v>
      </c>
      <c r="K117" s="182">
        <f>SUM(G117+J117)</f>
        <v>5.3</v>
      </c>
      <c r="L117" s="162">
        <f>10-K117</f>
        <v>4.7</v>
      </c>
      <c r="M117" s="138"/>
      <c r="N117" s="188">
        <f>SUM(F117+L117)-M117</f>
        <v>10.4</v>
      </c>
    </row>
    <row r="118" spans="1:14" ht="15" x14ac:dyDescent="0.25">
      <c r="A118" s="146">
        <v>8</v>
      </c>
      <c r="B118" s="130" t="s">
        <v>290</v>
      </c>
      <c r="C118" s="130" t="s">
        <v>142</v>
      </c>
      <c r="D118" s="127">
        <v>2.2999999999999998</v>
      </c>
      <c r="E118" s="127">
        <v>3.3</v>
      </c>
      <c r="F118" s="162">
        <f>SUM(D118+E118)</f>
        <v>5.6</v>
      </c>
      <c r="G118" s="127">
        <v>1.7</v>
      </c>
      <c r="H118" s="127">
        <v>4.2</v>
      </c>
      <c r="I118" s="204">
        <f>H118</f>
        <v>4.2</v>
      </c>
      <c r="J118" s="182">
        <f>SUM(H118:I118)/2</f>
        <v>4.2</v>
      </c>
      <c r="K118" s="182">
        <f>SUM(G118+J118)</f>
        <v>5.9</v>
      </c>
      <c r="L118" s="162">
        <f>10-K118</f>
        <v>4.0999999999999996</v>
      </c>
      <c r="M118" s="138"/>
      <c r="N118" s="188">
        <f>SUM(F118+L118)-M118</f>
        <v>9.6999999999999993</v>
      </c>
    </row>
    <row r="119" spans="1:14" ht="16" x14ac:dyDescent="0.15">
      <c r="A119" s="209">
        <v>1</v>
      </c>
      <c r="B119" s="130" t="s">
        <v>292</v>
      </c>
      <c r="C119" s="130" t="s">
        <v>130</v>
      </c>
      <c r="D119" s="127">
        <v>2.4</v>
      </c>
      <c r="E119" s="127">
        <v>3.1</v>
      </c>
      <c r="F119" s="162">
        <f>SUM(D119+E119)</f>
        <v>5.5</v>
      </c>
      <c r="G119" s="127">
        <v>2.1</v>
      </c>
      <c r="H119" s="127">
        <v>4.2</v>
      </c>
      <c r="I119" s="204">
        <f>H119</f>
        <v>4.2</v>
      </c>
      <c r="J119" s="182">
        <f>SUM(H119:I119)/2</f>
        <v>4.2</v>
      </c>
      <c r="K119" s="182">
        <f>SUM(G119+J119)</f>
        <v>6.3000000000000007</v>
      </c>
      <c r="L119" s="162">
        <f>10-K119</f>
        <v>3.6999999999999993</v>
      </c>
      <c r="M119" s="138"/>
      <c r="N119" s="188">
        <f>SUM(F119+L119)-M119</f>
        <v>9.1999999999999993</v>
      </c>
    </row>
    <row r="120" spans="1:14" ht="16" x14ac:dyDescent="0.15">
      <c r="A120" s="209">
        <v>3</v>
      </c>
      <c r="B120" s="130" t="s">
        <v>289</v>
      </c>
      <c r="C120" s="130" t="s">
        <v>23</v>
      </c>
      <c r="D120" s="127">
        <v>1.2</v>
      </c>
      <c r="E120" s="127">
        <v>2.4</v>
      </c>
      <c r="F120" s="162">
        <f>SUM(D120+E120)</f>
        <v>3.5999999999999996</v>
      </c>
      <c r="G120" s="127">
        <v>1.9</v>
      </c>
      <c r="H120" s="127">
        <v>4.8</v>
      </c>
      <c r="I120" s="204">
        <f>H120</f>
        <v>4.8</v>
      </c>
      <c r="J120" s="182">
        <f>SUM(H120:I120)/2</f>
        <v>4.8</v>
      </c>
      <c r="K120" s="182">
        <f>SUM(G120+J120)</f>
        <v>6.6999999999999993</v>
      </c>
      <c r="L120" s="162">
        <f>10-K120</f>
        <v>3.3000000000000007</v>
      </c>
      <c r="M120" s="138">
        <v>-0.3</v>
      </c>
      <c r="N120" s="188">
        <f>SUM(F120+L120)-M120</f>
        <v>7.2</v>
      </c>
    </row>
    <row r="121" spans="1:14" ht="16" x14ac:dyDescent="0.25">
      <c r="A121" s="214">
        <v>6</v>
      </c>
      <c r="B121" s="131" t="s">
        <v>295</v>
      </c>
      <c r="C121" s="131" t="s">
        <v>142</v>
      </c>
      <c r="D121" s="128">
        <v>1.5</v>
      </c>
      <c r="E121" s="128">
        <v>2.2000000000000002</v>
      </c>
      <c r="F121" s="163">
        <f>SUM(D121+E121)</f>
        <v>3.7</v>
      </c>
      <c r="G121" s="128">
        <v>1.8</v>
      </c>
      <c r="H121" s="128">
        <v>5.4</v>
      </c>
      <c r="I121" s="194">
        <f>H121</f>
        <v>5.4</v>
      </c>
      <c r="J121" s="183">
        <f>SUM(H121:I121)/2</f>
        <v>5.4</v>
      </c>
      <c r="K121" s="183">
        <f>SUM(G121+J121)</f>
        <v>7.2</v>
      </c>
      <c r="L121" s="163">
        <f>10-K121</f>
        <v>2.8</v>
      </c>
      <c r="M121" s="139">
        <v>-0.6</v>
      </c>
      <c r="N121" s="65">
        <f>SUM(F121+L121)-M121</f>
        <v>7.1</v>
      </c>
    </row>
    <row r="122" spans="1:14" ht="15" customHeight="1" x14ac:dyDescent="0.15"/>
    <row r="123" spans="1:14" ht="15" customHeight="1" thickBot="1" x14ac:dyDescent="0.2"/>
    <row r="124" spans="1:14" ht="15" customHeight="1" x14ac:dyDescent="0.25">
      <c r="A124" s="3"/>
      <c r="B124" s="2"/>
      <c r="C124" s="10"/>
      <c r="D124" s="260" t="s">
        <v>128</v>
      </c>
      <c r="E124" s="261"/>
      <c r="F124" s="261"/>
      <c r="G124" s="261"/>
      <c r="H124" s="261"/>
      <c r="I124" s="261"/>
      <c r="J124" s="261"/>
      <c r="K124" s="261"/>
      <c r="L124" s="261"/>
      <c r="M124" s="261"/>
      <c r="N124" s="262"/>
    </row>
    <row r="125" spans="1:14" ht="15" customHeight="1" thickBot="1" x14ac:dyDescent="0.3">
      <c r="A125" s="4"/>
      <c r="B125" s="258" t="s">
        <v>291</v>
      </c>
      <c r="C125" s="259"/>
      <c r="D125" s="165" t="s">
        <v>10</v>
      </c>
      <c r="E125" s="28" t="s">
        <v>11</v>
      </c>
      <c r="F125" s="29" t="s">
        <v>12</v>
      </c>
      <c r="G125" s="28" t="s">
        <v>13</v>
      </c>
      <c r="H125" s="30" t="s">
        <v>14</v>
      </c>
      <c r="I125" s="30" t="s">
        <v>15</v>
      </c>
      <c r="J125" s="30" t="s">
        <v>16</v>
      </c>
      <c r="K125" s="28" t="s">
        <v>17</v>
      </c>
      <c r="L125" s="29" t="s">
        <v>18</v>
      </c>
      <c r="M125" s="28" t="s">
        <v>19</v>
      </c>
      <c r="N125" s="166" t="s">
        <v>6</v>
      </c>
    </row>
    <row r="126" spans="1:14" ht="15" customHeight="1" x14ac:dyDescent="0.25">
      <c r="A126" s="288">
        <v>4</v>
      </c>
      <c r="B126" s="144" t="s">
        <v>294</v>
      </c>
      <c r="C126" s="144" t="s">
        <v>142</v>
      </c>
      <c r="D126" s="127">
        <v>4.2</v>
      </c>
      <c r="E126" s="127">
        <v>1.8</v>
      </c>
      <c r="F126" s="162">
        <f>SUM(D126+E126)</f>
        <v>6</v>
      </c>
      <c r="G126" s="127">
        <v>1.4</v>
      </c>
      <c r="H126" s="127">
        <v>4.4000000000000004</v>
      </c>
      <c r="I126" s="204">
        <f>H126</f>
        <v>4.4000000000000004</v>
      </c>
      <c r="J126" s="182">
        <f>SUM(H126:I126)/2</f>
        <v>4.4000000000000004</v>
      </c>
      <c r="K126" s="182">
        <f>SUM(G126+J126)</f>
        <v>5.8000000000000007</v>
      </c>
      <c r="L126" s="162">
        <f>10-K126</f>
        <v>4.1999999999999993</v>
      </c>
      <c r="M126" s="138"/>
      <c r="N126" s="188">
        <f>SUM(F126+L126)-M126</f>
        <v>10.199999999999999</v>
      </c>
    </row>
    <row r="127" spans="1:14" ht="15" customHeight="1" x14ac:dyDescent="0.15">
      <c r="A127" s="209">
        <v>3</v>
      </c>
      <c r="B127" s="130" t="s">
        <v>289</v>
      </c>
      <c r="C127" s="130" t="s">
        <v>23</v>
      </c>
      <c r="D127" s="127">
        <v>2</v>
      </c>
      <c r="E127" s="127">
        <v>1.3</v>
      </c>
      <c r="F127" s="162">
        <f>SUM(D127+E127)</f>
        <v>3.3</v>
      </c>
      <c r="G127" s="127">
        <v>1.7</v>
      </c>
      <c r="H127" s="127">
        <v>3.2</v>
      </c>
      <c r="I127" s="204">
        <f>H127</f>
        <v>3.2</v>
      </c>
      <c r="J127" s="182">
        <f>SUM(H127:I127)/2</f>
        <v>3.2</v>
      </c>
      <c r="K127" s="182">
        <f>SUM(G127+J127)</f>
        <v>4.9000000000000004</v>
      </c>
      <c r="L127" s="162">
        <f>10-K127</f>
        <v>5.0999999999999996</v>
      </c>
      <c r="M127" s="138"/>
      <c r="N127" s="188">
        <f>SUM(F127+L127)-M127</f>
        <v>8.3999999999999986</v>
      </c>
    </row>
    <row r="128" spans="1:14" ht="15" customHeight="1" x14ac:dyDescent="0.15">
      <c r="A128" s="209">
        <v>1</v>
      </c>
      <c r="B128" s="130" t="s">
        <v>292</v>
      </c>
      <c r="C128" s="130" t="s">
        <v>130</v>
      </c>
      <c r="D128" s="127">
        <v>2.6</v>
      </c>
      <c r="E128" s="127">
        <v>1.3</v>
      </c>
      <c r="F128" s="162">
        <f>SUM(D128+E128)</f>
        <v>3.9000000000000004</v>
      </c>
      <c r="G128" s="127">
        <v>1.7</v>
      </c>
      <c r="H128" s="127">
        <v>4</v>
      </c>
      <c r="I128" s="204">
        <f>H128</f>
        <v>4</v>
      </c>
      <c r="J128" s="182">
        <f>SUM(H128:I128)/2</f>
        <v>4</v>
      </c>
      <c r="K128" s="182">
        <f>SUM(G128+J128)</f>
        <v>5.7</v>
      </c>
      <c r="L128" s="162">
        <f>10-K128</f>
        <v>4.3</v>
      </c>
      <c r="M128" s="138"/>
      <c r="N128" s="188">
        <f>SUM(F128+L128)-M128</f>
        <v>8.1999999999999993</v>
      </c>
    </row>
    <row r="129" spans="1:14" ht="15" customHeight="1" x14ac:dyDescent="0.25">
      <c r="A129" s="198">
        <v>5</v>
      </c>
      <c r="B129" s="130" t="s">
        <v>297</v>
      </c>
      <c r="C129" s="130" t="s">
        <v>142</v>
      </c>
      <c r="D129" s="127">
        <v>2.6</v>
      </c>
      <c r="E129" s="127">
        <v>0.8</v>
      </c>
      <c r="F129" s="162">
        <f>SUM(D129+E129)</f>
        <v>3.4000000000000004</v>
      </c>
      <c r="G129" s="127">
        <v>2.2000000000000002</v>
      </c>
      <c r="H129" s="127">
        <v>5</v>
      </c>
      <c r="I129" s="204">
        <f>H129</f>
        <v>5</v>
      </c>
      <c r="J129" s="182">
        <f>SUM(H129:I129)/2</f>
        <v>5</v>
      </c>
      <c r="K129" s="182">
        <f>SUM(G129+J129)</f>
        <v>7.2</v>
      </c>
      <c r="L129" s="162">
        <f>10-K129</f>
        <v>2.8</v>
      </c>
      <c r="M129" s="138"/>
      <c r="N129" s="188">
        <f>SUM(F129+L129)-M129</f>
        <v>6.2</v>
      </c>
    </row>
    <row r="130" spans="1:14" ht="15" customHeight="1" x14ac:dyDescent="0.15">
      <c r="A130" s="212">
        <v>2</v>
      </c>
      <c r="B130" s="131" t="s">
        <v>293</v>
      </c>
      <c r="C130" s="131" t="s">
        <v>199</v>
      </c>
      <c r="D130" s="128">
        <v>1.8</v>
      </c>
      <c r="E130" s="128">
        <v>1.2</v>
      </c>
      <c r="F130" s="163">
        <f>SUM(D130+E130)</f>
        <v>3</v>
      </c>
      <c r="G130" s="128">
        <v>2</v>
      </c>
      <c r="H130" s="128">
        <v>5.2</v>
      </c>
      <c r="I130" s="194">
        <f>H130</f>
        <v>5.2</v>
      </c>
      <c r="J130" s="183">
        <f>SUM(H130:I130)/2</f>
        <v>5.2</v>
      </c>
      <c r="K130" s="183">
        <f>SUM(G130+J130)</f>
        <v>7.2</v>
      </c>
      <c r="L130" s="163">
        <f>10-K130</f>
        <v>2.8</v>
      </c>
      <c r="M130" s="139"/>
      <c r="N130" s="65">
        <f>SUM(F130+L130)-M130</f>
        <v>5.8</v>
      </c>
    </row>
    <row r="131" spans="1:14" ht="15" customHeight="1" x14ac:dyDescent="0.15"/>
    <row r="132" spans="1:14" ht="15" customHeight="1" thickBot="1" x14ac:dyDescent="0.2"/>
    <row r="133" spans="1:14" ht="15" customHeight="1" x14ac:dyDescent="0.25">
      <c r="A133" s="3"/>
      <c r="B133" s="2"/>
      <c r="C133" s="10"/>
      <c r="D133" s="260" t="s">
        <v>7</v>
      </c>
      <c r="E133" s="261"/>
      <c r="F133" s="261"/>
      <c r="G133" s="261"/>
      <c r="H133" s="261"/>
      <c r="I133" s="261"/>
      <c r="J133" s="261"/>
      <c r="K133" s="261"/>
      <c r="L133" s="261"/>
      <c r="M133" s="261"/>
      <c r="N133" s="262"/>
    </row>
    <row r="134" spans="1:14" ht="15" customHeight="1" thickBot="1" x14ac:dyDescent="0.3">
      <c r="A134" s="4"/>
      <c r="B134" s="258" t="s">
        <v>287</v>
      </c>
      <c r="C134" s="259"/>
      <c r="D134" s="165" t="s">
        <v>10</v>
      </c>
      <c r="E134" s="28" t="s">
        <v>11</v>
      </c>
      <c r="F134" s="29" t="s">
        <v>12</v>
      </c>
      <c r="G134" s="28" t="s">
        <v>13</v>
      </c>
      <c r="H134" s="30" t="s">
        <v>14</v>
      </c>
      <c r="I134" s="30" t="s">
        <v>15</v>
      </c>
      <c r="J134" s="30" t="s">
        <v>16</v>
      </c>
      <c r="K134" s="28" t="s">
        <v>17</v>
      </c>
      <c r="L134" s="29" t="s">
        <v>18</v>
      </c>
      <c r="M134" s="28" t="s">
        <v>19</v>
      </c>
      <c r="N134" s="166" t="s">
        <v>6</v>
      </c>
    </row>
    <row r="135" spans="1:14" ht="15" customHeight="1" x14ac:dyDescent="0.15">
      <c r="A135" s="208">
        <v>3</v>
      </c>
      <c r="B135" s="144" t="s">
        <v>292</v>
      </c>
      <c r="C135" s="144" t="s">
        <v>130</v>
      </c>
      <c r="D135" s="213">
        <v>3.3</v>
      </c>
      <c r="E135" s="201">
        <v>2.8</v>
      </c>
      <c r="F135" s="202">
        <f>SUM(D135+E135)</f>
        <v>6.1</v>
      </c>
      <c r="G135" s="201">
        <v>1.6</v>
      </c>
      <c r="H135" s="127">
        <v>3.3</v>
      </c>
      <c r="I135" s="175">
        <f>H135</f>
        <v>3.3</v>
      </c>
      <c r="J135" s="184">
        <f>SUM(H135:I135)/2</f>
        <v>3.3</v>
      </c>
      <c r="K135" s="184">
        <f>SUM(G135+J135)</f>
        <v>4.9000000000000004</v>
      </c>
      <c r="L135" s="202">
        <f>10-K135</f>
        <v>5.0999999999999996</v>
      </c>
      <c r="M135" s="186"/>
      <c r="N135" s="188">
        <f>SUM(F135+L135)-M135</f>
        <v>11.2</v>
      </c>
    </row>
    <row r="136" spans="1:14" ht="15" customHeight="1" x14ac:dyDescent="0.15">
      <c r="A136" s="209">
        <v>2</v>
      </c>
      <c r="B136" s="130" t="s">
        <v>294</v>
      </c>
      <c r="C136" s="130" t="s">
        <v>142</v>
      </c>
      <c r="D136" s="127">
        <v>4</v>
      </c>
      <c r="E136" s="201">
        <v>2.2000000000000002</v>
      </c>
      <c r="F136" s="202">
        <f>SUM(D136+E136)</f>
        <v>6.2</v>
      </c>
      <c r="G136" s="201">
        <v>2.2999999999999998</v>
      </c>
      <c r="H136" s="127">
        <v>6.2</v>
      </c>
      <c r="I136" s="175">
        <f>H136</f>
        <v>6.2</v>
      </c>
      <c r="J136" s="184">
        <f>SUM(H136:I136)/2</f>
        <v>6.2</v>
      </c>
      <c r="K136" s="184">
        <f>SUM(G136+J136)</f>
        <v>8.5</v>
      </c>
      <c r="L136" s="202">
        <f>10-K136</f>
        <v>1.5</v>
      </c>
      <c r="M136" s="186"/>
      <c r="N136" s="188">
        <f>SUM(F136+L136)-M136</f>
        <v>7.7</v>
      </c>
    </row>
    <row r="137" spans="1:14" ht="15" customHeight="1" x14ac:dyDescent="0.15">
      <c r="A137" s="212">
        <v>1</v>
      </c>
      <c r="B137" s="131" t="s">
        <v>290</v>
      </c>
      <c r="C137" s="131" t="s">
        <v>142</v>
      </c>
      <c r="D137" s="128">
        <v>2.2999999999999998</v>
      </c>
      <c r="E137" s="128">
        <v>0.7</v>
      </c>
      <c r="F137" s="163">
        <f>SUM(D137+E137)</f>
        <v>3</v>
      </c>
      <c r="G137" s="128">
        <v>1.9</v>
      </c>
      <c r="H137" s="128">
        <v>4</v>
      </c>
      <c r="I137" s="194">
        <f>H137</f>
        <v>4</v>
      </c>
      <c r="J137" s="183">
        <f>SUM(H137:I137)/2</f>
        <v>4</v>
      </c>
      <c r="K137" s="183">
        <f>SUM(G137+J137)</f>
        <v>5.9</v>
      </c>
      <c r="L137" s="163">
        <f>10-K137</f>
        <v>4.0999999999999996</v>
      </c>
      <c r="M137" s="139">
        <v>-0.3</v>
      </c>
      <c r="N137" s="65">
        <f>SUM(F137+L137)-M137</f>
        <v>7.3999999999999995</v>
      </c>
    </row>
    <row r="138" spans="1:14" ht="15" customHeight="1" x14ac:dyDescent="0.15"/>
    <row r="139" spans="1:14" ht="15" customHeight="1" thickBot="1" x14ac:dyDescent="0.2"/>
    <row r="140" spans="1:14" ht="15" customHeight="1" x14ac:dyDescent="0.25">
      <c r="A140" s="3"/>
      <c r="B140" s="2"/>
      <c r="C140" s="10"/>
      <c r="D140" s="260" t="s">
        <v>9</v>
      </c>
      <c r="E140" s="261"/>
      <c r="F140" s="261"/>
      <c r="G140" s="261"/>
      <c r="H140" s="261"/>
      <c r="I140" s="261"/>
      <c r="J140" s="261"/>
      <c r="K140" s="261"/>
      <c r="L140" s="261"/>
      <c r="M140" s="261"/>
      <c r="N140" s="262"/>
    </row>
    <row r="141" spans="1:14" ht="15" customHeight="1" thickBot="1" x14ac:dyDescent="0.3">
      <c r="A141" s="4"/>
      <c r="B141" s="258" t="s">
        <v>298</v>
      </c>
      <c r="C141" s="259"/>
      <c r="D141" s="165" t="s">
        <v>10</v>
      </c>
      <c r="E141" s="28" t="s">
        <v>11</v>
      </c>
      <c r="F141" s="29" t="s">
        <v>12</v>
      </c>
      <c r="G141" s="28" t="s">
        <v>13</v>
      </c>
      <c r="H141" s="30" t="s">
        <v>14</v>
      </c>
      <c r="I141" s="30" t="s">
        <v>15</v>
      </c>
      <c r="J141" s="30" t="s">
        <v>16</v>
      </c>
      <c r="K141" s="28" t="s">
        <v>17</v>
      </c>
      <c r="L141" s="29" t="s">
        <v>18</v>
      </c>
      <c r="M141" s="28" t="s">
        <v>19</v>
      </c>
      <c r="N141" s="166" t="s">
        <v>6</v>
      </c>
    </row>
    <row r="142" spans="1:14" ht="15" customHeight="1" x14ac:dyDescent="0.25">
      <c r="A142" s="288">
        <v>5</v>
      </c>
      <c r="B142" s="144" t="s">
        <v>303</v>
      </c>
      <c r="C142" s="144" t="s">
        <v>144</v>
      </c>
      <c r="D142" s="127">
        <v>2.6</v>
      </c>
      <c r="E142" s="127">
        <v>2.2999999999999998</v>
      </c>
      <c r="F142" s="162">
        <f>SUM(D142+E142)</f>
        <v>4.9000000000000004</v>
      </c>
      <c r="G142" s="127">
        <v>1.5</v>
      </c>
      <c r="H142" s="127">
        <v>2.2999999999999998</v>
      </c>
      <c r="I142" s="204">
        <f>H142</f>
        <v>2.2999999999999998</v>
      </c>
      <c r="J142" s="182">
        <f>SUM(H142:I142)/2</f>
        <v>2.2999999999999998</v>
      </c>
      <c r="K142" s="182">
        <f>SUM(G142+J142)</f>
        <v>3.8</v>
      </c>
      <c r="L142" s="162">
        <f>10-K142</f>
        <v>6.2</v>
      </c>
      <c r="M142" s="138"/>
      <c r="N142" s="188">
        <f>SUM(F142+L142)-M142</f>
        <v>11.100000000000001</v>
      </c>
    </row>
    <row r="143" spans="1:14" ht="15" customHeight="1" x14ac:dyDescent="0.15">
      <c r="A143" s="209">
        <v>2</v>
      </c>
      <c r="B143" s="130" t="s">
        <v>300</v>
      </c>
      <c r="C143" s="130" t="s">
        <v>23</v>
      </c>
      <c r="D143" s="127">
        <v>3.1</v>
      </c>
      <c r="E143" s="127">
        <v>1.7</v>
      </c>
      <c r="F143" s="162">
        <f>SUM(D143+E143)</f>
        <v>4.8</v>
      </c>
      <c r="G143" s="127">
        <v>1.3</v>
      </c>
      <c r="H143" s="127">
        <v>2.5</v>
      </c>
      <c r="I143" s="204">
        <f>H143</f>
        <v>2.5</v>
      </c>
      <c r="J143" s="182">
        <f>SUM(H143:I143)/2</f>
        <v>2.5</v>
      </c>
      <c r="K143" s="182">
        <f>SUM(G143+J143)</f>
        <v>3.8</v>
      </c>
      <c r="L143" s="162">
        <f>10-K143</f>
        <v>6.2</v>
      </c>
      <c r="M143" s="138"/>
      <c r="N143" s="188">
        <f>SUM(F143+L143)-M143</f>
        <v>11</v>
      </c>
    </row>
    <row r="144" spans="1:14" ht="15" customHeight="1" x14ac:dyDescent="0.15">
      <c r="A144" s="209">
        <v>3</v>
      </c>
      <c r="B144" s="130" t="s">
        <v>301</v>
      </c>
      <c r="C144" s="130" t="s">
        <v>23</v>
      </c>
      <c r="D144" s="127">
        <v>2.7</v>
      </c>
      <c r="E144" s="127">
        <v>1.8</v>
      </c>
      <c r="F144" s="162">
        <f>SUM(D144+E144)</f>
        <v>4.5</v>
      </c>
      <c r="G144" s="127">
        <v>1.5</v>
      </c>
      <c r="H144" s="127">
        <v>3</v>
      </c>
      <c r="I144" s="204">
        <f>H144</f>
        <v>3</v>
      </c>
      <c r="J144" s="182">
        <f>SUM(H144:I144)/2</f>
        <v>3</v>
      </c>
      <c r="K144" s="182">
        <f>SUM(G144+J144)</f>
        <v>4.5</v>
      </c>
      <c r="L144" s="162">
        <f>10-K144</f>
        <v>5.5</v>
      </c>
      <c r="M144" s="138"/>
      <c r="N144" s="188">
        <f>SUM(F144+L144)-M144</f>
        <v>10</v>
      </c>
    </row>
    <row r="145" spans="1:14" ht="15" customHeight="1" x14ac:dyDescent="0.25">
      <c r="A145" s="198">
        <v>6</v>
      </c>
      <c r="B145" s="130" t="s">
        <v>304</v>
      </c>
      <c r="C145" s="130" t="s">
        <v>23</v>
      </c>
      <c r="D145" s="127">
        <v>2.8</v>
      </c>
      <c r="E145" s="127">
        <v>1.2</v>
      </c>
      <c r="F145" s="162">
        <f>SUM(D145+E145)</f>
        <v>4</v>
      </c>
      <c r="G145" s="127">
        <v>1.6</v>
      </c>
      <c r="H145" s="127">
        <v>5</v>
      </c>
      <c r="I145" s="204">
        <f>H145</f>
        <v>5</v>
      </c>
      <c r="J145" s="182">
        <f>SUM(H145:I145)/2</f>
        <v>5</v>
      </c>
      <c r="K145" s="182">
        <f>SUM(G145+J145)</f>
        <v>6.6</v>
      </c>
      <c r="L145" s="162">
        <f>10-K145</f>
        <v>3.4000000000000004</v>
      </c>
      <c r="M145" s="138">
        <v>-0.6</v>
      </c>
      <c r="N145" s="188">
        <f>SUM(F145+L145)-M145</f>
        <v>8</v>
      </c>
    </row>
    <row r="146" spans="1:14" ht="15" customHeight="1" x14ac:dyDescent="0.25">
      <c r="A146" s="146">
        <v>7</v>
      </c>
      <c r="B146" s="130" t="s">
        <v>305</v>
      </c>
      <c r="C146" s="130" t="s">
        <v>134</v>
      </c>
      <c r="D146" s="127">
        <v>2.8</v>
      </c>
      <c r="E146" s="127">
        <v>1.3</v>
      </c>
      <c r="F146" s="162">
        <f>SUM(D146+E146)</f>
        <v>4.0999999999999996</v>
      </c>
      <c r="G146" s="127">
        <v>2</v>
      </c>
      <c r="H146" s="127">
        <v>4.4000000000000004</v>
      </c>
      <c r="I146" s="204">
        <f>H146</f>
        <v>4.4000000000000004</v>
      </c>
      <c r="J146" s="182">
        <f>SUM(H146:I146)/2</f>
        <v>4.4000000000000004</v>
      </c>
      <c r="K146" s="182">
        <f>SUM(G146+J146)</f>
        <v>6.4</v>
      </c>
      <c r="L146" s="162">
        <f>10-K146</f>
        <v>3.5999999999999996</v>
      </c>
      <c r="M146" s="138"/>
      <c r="N146" s="188">
        <f>SUM(F146+L146)-M146</f>
        <v>7.6999999999999993</v>
      </c>
    </row>
    <row r="147" spans="1:14" ht="15" customHeight="1" x14ac:dyDescent="0.15">
      <c r="A147" s="209">
        <v>1</v>
      </c>
      <c r="B147" s="130" t="s">
        <v>299</v>
      </c>
      <c r="C147" s="130" t="s">
        <v>23</v>
      </c>
      <c r="D147" s="127">
        <v>1.8</v>
      </c>
      <c r="E147" s="127">
        <v>1.6</v>
      </c>
      <c r="F147" s="162">
        <f>SUM(D147+E147)</f>
        <v>3.4000000000000004</v>
      </c>
      <c r="G147" s="127">
        <v>2.2000000000000002</v>
      </c>
      <c r="H147" s="127">
        <v>3.7</v>
      </c>
      <c r="I147" s="204">
        <f>H147</f>
        <v>3.7</v>
      </c>
      <c r="J147" s="182">
        <f>SUM(H147:I147)/2</f>
        <v>3.7</v>
      </c>
      <c r="K147" s="182">
        <f>SUM(G147+J147)</f>
        <v>5.9</v>
      </c>
      <c r="L147" s="162">
        <f>10-K147</f>
        <v>4.0999999999999996</v>
      </c>
      <c r="M147" s="138"/>
      <c r="N147" s="188">
        <f>SUM(F147+L147)-M147</f>
        <v>7.5</v>
      </c>
    </row>
    <row r="148" spans="1:14" ht="15" customHeight="1" x14ac:dyDescent="0.25">
      <c r="A148" s="214">
        <v>4</v>
      </c>
      <c r="B148" s="131" t="s">
        <v>302</v>
      </c>
      <c r="C148" s="131" t="s">
        <v>23</v>
      </c>
      <c r="D148" s="128">
        <v>2</v>
      </c>
      <c r="E148" s="128">
        <v>1.7</v>
      </c>
      <c r="F148" s="163">
        <f>SUM(D148+E148)</f>
        <v>3.7</v>
      </c>
      <c r="G148" s="128">
        <v>2.1</v>
      </c>
      <c r="H148" s="128">
        <v>4.2</v>
      </c>
      <c r="I148" s="194">
        <f>H148</f>
        <v>4.2</v>
      </c>
      <c r="J148" s="183">
        <f>SUM(H148:I148)/2</f>
        <v>4.2</v>
      </c>
      <c r="K148" s="183">
        <f>SUM(G148+J148)</f>
        <v>6.3000000000000007</v>
      </c>
      <c r="L148" s="163">
        <f>10-K148</f>
        <v>3.6999999999999993</v>
      </c>
      <c r="M148" s="139"/>
      <c r="N148" s="65">
        <f>SUM(F148+L148)-M148</f>
        <v>7.3999999999999995</v>
      </c>
    </row>
    <row r="149" spans="1:14" ht="15" customHeight="1" x14ac:dyDescent="0.15"/>
    <row r="150" spans="1:14" ht="15" customHeight="1" thickBot="1" x14ac:dyDescent="0.2"/>
    <row r="151" spans="1:14" ht="15" customHeight="1" x14ac:dyDescent="0.25">
      <c r="A151" s="3"/>
      <c r="B151" s="2"/>
      <c r="C151" s="10"/>
      <c r="D151" s="260" t="s">
        <v>7</v>
      </c>
      <c r="E151" s="261"/>
      <c r="F151" s="261"/>
      <c r="G151" s="261"/>
      <c r="H151" s="261"/>
      <c r="I151" s="261"/>
      <c r="J151" s="261"/>
      <c r="K151" s="261"/>
      <c r="L151" s="261"/>
      <c r="M151" s="261"/>
      <c r="N151" s="262"/>
    </row>
    <row r="152" spans="1:14" ht="15" customHeight="1" thickBot="1" x14ac:dyDescent="0.3">
      <c r="A152" s="4"/>
      <c r="B152" s="258" t="s">
        <v>298</v>
      </c>
      <c r="C152" s="259"/>
      <c r="D152" s="165" t="s">
        <v>10</v>
      </c>
      <c r="E152" s="28" t="s">
        <v>11</v>
      </c>
      <c r="F152" s="29" t="s">
        <v>12</v>
      </c>
      <c r="G152" s="28" t="s">
        <v>13</v>
      </c>
      <c r="H152" s="30" t="s">
        <v>14</v>
      </c>
      <c r="I152" s="30" t="s">
        <v>15</v>
      </c>
      <c r="J152" s="30" t="s">
        <v>16</v>
      </c>
      <c r="K152" s="28" t="s">
        <v>17</v>
      </c>
      <c r="L152" s="29" t="s">
        <v>18</v>
      </c>
      <c r="M152" s="28" t="s">
        <v>19</v>
      </c>
      <c r="N152" s="166" t="s">
        <v>6</v>
      </c>
    </row>
    <row r="153" spans="1:14" ht="15" customHeight="1" x14ac:dyDescent="0.15">
      <c r="A153" s="208">
        <v>2</v>
      </c>
      <c r="B153" s="144" t="s">
        <v>300</v>
      </c>
      <c r="C153" s="144" t="s">
        <v>23</v>
      </c>
      <c r="D153" s="127">
        <v>3.5</v>
      </c>
      <c r="E153" s="127">
        <v>1.7</v>
      </c>
      <c r="F153" s="162">
        <f>SUM(D153+E153)</f>
        <v>5.2</v>
      </c>
      <c r="G153" s="127">
        <v>1.6</v>
      </c>
      <c r="H153" s="127">
        <v>2.2999999999999998</v>
      </c>
      <c r="I153" s="204">
        <f>H153</f>
        <v>2.2999999999999998</v>
      </c>
      <c r="J153" s="182">
        <f>SUM(H153:I153)/2</f>
        <v>2.2999999999999998</v>
      </c>
      <c r="K153" s="182">
        <f>SUM(G153+J153)</f>
        <v>3.9</v>
      </c>
      <c r="L153" s="162">
        <f>10-K153</f>
        <v>6.1</v>
      </c>
      <c r="M153" s="138"/>
      <c r="N153" s="188">
        <f>SUM(F153+L153)-M153</f>
        <v>11.3</v>
      </c>
    </row>
    <row r="154" spans="1:14" ht="15" customHeight="1" x14ac:dyDescent="0.25">
      <c r="A154" s="198">
        <v>6</v>
      </c>
      <c r="B154" s="130" t="s">
        <v>303</v>
      </c>
      <c r="C154" s="130" t="s">
        <v>144</v>
      </c>
      <c r="D154" s="127">
        <v>4.2</v>
      </c>
      <c r="E154" s="127">
        <v>1.8</v>
      </c>
      <c r="F154" s="162">
        <f>SUM(D154+E154)</f>
        <v>6</v>
      </c>
      <c r="G154" s="127">
        <v>2</v>
      </c>
      <c r="H154" s="127">
        <v>3</v>
      </c>
      <c r="I154" s="204">
        <f>H154</f>
        <v>3</v>
      </c>
      <c r="J154" s="182">
        <f>SUM(H154:I154)/2</f>
        <v>3</v>
      </c>
      <c r="K154" s="182">
        <f>SUM(G154+J154)</f>
        <v>5</v>
      </c>
      <c r="L154" s="162">
        <f>10-K154</f>
        <v>5</v>
      </c>
      <c r="M154" s="138"/>
      <c r="N154" s="188">
        <f>SUM(F154+L154)-M154</f>
        <v>11</v>
      </c>
    </row>
    <row r="155" spans="1:14" ht="15" customHeight="1" x14ac:dyDescent="0.25">
      <c r="A155" s="146">
        <v>9</v>
      </c>
      <c r="B155" s="130" t="s">
        <v>305</v>
      </c>
      <c r="C155" s="130" t="s">
        <v>134</v>
      </c>
      <c r="D155" s="127">
        <v>3.5</v>
      </c>
      <c r="E155" s="127">
        <v>1.2</v>
      </c>
      <c r="F155" s="162">
        <f>SUM(D155+E155)</f>
        <v>4.7</v>
      </c>
      <c r="G155" s="127">
        <v>1.7</v>
      </c>
      <c r="H155" s="127">
        <v>2.5</v>
      </c>
      <c r="I155" s="204">
        <f>H155</f>
        <v>2.5</v>
      </c>
      <c r="J155" s="182">
        <f>SUM(H155:I155)/2</f>
        <v>2.5</v>
      </c>
      <c r="K155" s="182">
        <f>SUM(G155+J155)</f>
        <v>4.2</v>
      </c>
      <c r="L155" s="162">
        <f>10-K155</f>
        <v>5.8</v>
      </c>
      <c r="M155" s="138"/>
      <c r="N155" s="188">
        <f>SUM(F155+L155)-M155</f>
        <v>10.5</v>
      </c>
    </row>
    <row r="156" spans="1:14" ht="15" customHeight="1" x14ac:dyDescent="0.25">
      <c r="A156" s="146">
        <v>8</v>
      </c>
      <c r="B156" s="130" t="s">
        <v>304</v>
      </c>
      <c r="C156" s="130" t="s">
        <v>23</v>
      </c>
      <c r="D156" s="127">
        <v>2.7</v>
      </c>
      <c r="E156" s="127">
        <v>1.8</v>
      </c>
      <c r="F156" s="162">
        <f>SUM(D156+E156)</f>
        <v>4.5</v>
      </c>
      <c r="G156" s="127">
        <v>1.9</v>
      </c>
      <c r="H156" s="127">
        <v>3.1</v>
      </c>
      <c r="I156" s="204">
        <f>H156</f>
        <v>3.1</v>
      </c>
      <c r="J156" s="182">
        <f>SUM(H156:I156)/2</f>
        <v>3.1</v>
      </c>
      <c r="K156" s="182">
        <f>SUM(G156+J156)</f>
        <v>5</v>
      </c>
      <c r="L156" s="162">
        <f>10-K156</f>
        <v>5</v>
      </c>
      <c r="M156" s="138"/>
      <c r="N156" s="188">
        <f>SUM(F156+L156)-M156</f>
        <v>9.5</v>
      </c>
    </row>
    <row r="157" spans="1:14" ht="15" customHeight="1" x14ac:dyDescent="0.15">
      <c r="A157" s="209">
        <v>3</v>
      </c>
      <c r="B157" s="130" t="s">
        <v>301</v>
      </c>
      <c r="C157" s="130" t="s">
        <v>23</v>
      </c>
      <c r="D157" s="127">
        <v>2.2999999999999998</v>
      </c>
      <c r="E157" s="127">
        <v>1.5</v>
      </c>
      <c r="F157" s="162">
        <f>SUM(D157+E157)</f>
        <v>3.8</v>
      </c>
      <c r="G157" s="127">
        <v>1.5</v>
      </c>
      <c r="H157" s="127">
        <v>4</v>
      </c>
      <c r="I157" s="204">
        <f>H157</f>
        <v>4</v>
      </c>
      <c r="J157" s="182">
        <f>SUM(H157:I157)/2</f>
        <v>4</v>
      </c>
      <c r="K157" s="182">
        <f>SUM(G157+J157)</f>
        <v>5.5</v>
      </c>
      <c r="L157" s="162">
        <f>10-K157</f>
        <v>4.5</v>
      </c>
      <c r="M157" s="138"/>
      <c r="N157" s="188">
        <f>SUM(F157+L157)-M157</f>
        <v>8.3000000000000007</v>
      </c>
    </row>
    <row r="158" spans="1:14" ht="15" x14ac:dyDescent="0.25">
      <c r="A158" s="146">
        <v>7</v>
      </c>
      <c r="B158" s="130" t="s">
        <v>307</v>
      </c>
      <c r="C158" s="130" t="s">
        <v>23</v>
      </c>
      <c r="D158" s="127">
        <v>2.2000000000000002</v>
      </c>
      <c r="E158" s="127">
        <v>0.9</v>
      </c>
      <c r="F158" s="162">
        <f>SUM(D158+E158)</f>
        <v>3.1</v>
      </c>
      <c r="G158" s="127">
        <v>1.7</v>
      </c>
      <c r="H158" s="127">
        <v>3.3</v>
      </c>
      <c r="I158" s="204">
        <f>H158</f>
        <v>3.3</v>
      </c>
      <c r="J158" s="182">
        <f>SUM(H158:I158)/2</f>
        <v>3.3</v>
      </c>
      <c r="K158" s="182">
        <f>SUM(G158+J158)</f>
        <v>5</v>
      </c>
      <c r="L158" s="162">
        <f>10-K158</f>
        <v>5</v>
      </c>
      <c r="M158" s="138"/>
      <c r="N158" s="188">
        <f>SUM(F158+L158)-M158</f>
        <v>8.1</v>
      </c>
    </row>
    <row r="159" spans="1:14" ht="16" x14ac:dyDescent="0.25">
      <c r="A159" s="198">
        <v>5</v>
      </c>
      <c r="B159" s="130" t="s">
        <v>302</v>
      </c>
      <c r="C159" s="130" t="s">
        <v>23</v>
      </c>
      <c r="D159" s="127">
        <v>2</v>
      </c>
      <c r="E159" s="127">
        <v>1.2</v>
      </c>
      <c r="F159" s="162">
        <f>SUM(D159+E159)</f>
        <v>3.2</v>
      </c>
      <c r="G159" s="127">
        <v>2.1</v>
      </c>
      <c r="H159" s="127">
        <v>3.7</v>
      </c>
      <c r="I159" s="204">
        <f>H159</f>
        <v>3.7</v>
      </c>
      <c r="J159" s="182">
        <f>SUM(H159:I159)/2</f>
        <v>3.7</v>
      </c>
      <c r="K159" s="182">
        <f>SUM(G159+J159)</f>
        <v>5.8000000000000007</v>
      </c>
      <c r="L159" s="162">
        <f>10-K159</f>
        <v>4.1999999999999993</v>
      </c>
      <c r="M159" s="138"/>
      <c r="N159" s="188">
        <f>SUM(F159+L159)-M159</f>
        <v>7.3999999999999995</v>
      </c>
    </row>
    <row r="160" spans="1:14" ht="16" x14ac:dyDescent="0.15">
      <c r="A160" s="209">
        <v>1</v>
      </c>
      <c r="B160" s="130" t="s">
        <v>299</v>
      </c>
      <c r="C160" s="130" t="s">
        <v>23</v>
      </c>
      <c r="D160" s="127">
        <v>2</v>
      </c>
      <c r="E160" s="127">
        <v>0.8</v>
      </c>
      <c r="F160" s="162">
        <f>SUM(D160+E160)</f>
        <v>2.8</v>
      </c>
      <c r="G160" s="127">
        <v>2</v>
      </c>
      <c r="H160" s="127">
        <v>3.5</v>
      </c>
      <c r="I160" s="204">
        <f>H160</f>
        <v>3.5</v>
      </c>
      <c r="J160" s="182">
        <f>SUM(H160:I160)/2</f>
        <v>3.5</v>
      </c>
      <c r="K160" s="182">
        <f>SUM(G160+J160)</f>
        <v>5.5</v>
      </c>
      <c r="L160" s="162">
        <f>10-K160</f>
        <v>4.5</v>
      </c>
      <c r="M160" s="138"/>
      <c r="N160" s="188">
        <f>SUM(F160+L160)-M160</f>
        <v>7.3</v>
      </c>
    </row>
    <row r="161" spans="1:14" ht="16" x14ac:dyDescent="0.25">
      <c r="A161" s="214">
        <v>4</v>
      </c>
      <c r="B161" s="131" t="s">
        <v>306</v>
      </c>
      <c r="C161" s="131" t="s">
        <v>87</v>
      </c>
      <c r="D161" s="128"/>
      <c r="E161" s="128">
        <v>0</v>
      </c>
      <c r="F161" s="163">
        <v>0</v>
      </c>
      <c r="G161" s="128">
        <v>0</v>
      </c>
      <c r="H161" s="128">
        <v>0</v>
      </c>
      <c r="I161" s="194">
        <v>0</v>
      </c>
      <c r="J161" s="183">
        <v>0</v>
      </c>
      <c r="K161" s="183">
        <v>0</v>
      </c>
      <c r="L161" s="163">
        <v>0</v>
      </c>
      <c r="M161" s="139"/>
      <c r="N161" s="65">
        <f>SUM(F161+L161)-M161</f>
        <v>0</v>
      </c>
    </row>
    <row r="163" spans="1:14" ht="14" thickBot="1" x14ac:dyDescent="0.2"/>
    <row r="164" spans="1:14" ht="18" x14ac:dyDescent="0.25">
      <c r="A164" s="3"/>
      <c r="B164" s="2"/>
      <c r="C164" s="10"/>
      <c r="D164" s="260" t="s">
        <v>128</v>
      </c>
      <c r="E164" s="261"/>
      <c r="F164" s="261"/>
      <c r="G164" s="261"/>
      <c r="H164" s="261"/>
      <c r="I164" s="261"/>
      <c r="J164" s="261"/>
      <c r="K164" s="261"/>
      <c r="L164" s="261"/>
      <c r="M164" s="261"/>
      <c r="N164" s="262"/>
    </row>
    <row r="165" spans="1:14" ht="18" thickBot="1" x14ac:dyDescent="0.3">
      <c r="A165" s="4"/>
      <c r="B165" s="258" t="s">
        <v>298</v>
      </c>
      <c r="C165" s="259"/>
      <c r="D165" s="165" t="s">
        <v>10</v>
      </c>
      <c r="E165" s="28" t="s">
        <v>11</v>
      </c>
      <c r="F165" s="29" t="s">
        <v>12</v>
      </c>
      <c r="G165" s="28" t="s">
        <v>13</v>
      </c>
      <c r="H165" s="30" t="s">
        <v>14</v>
      </c>
      <c r="I165" s="30" t="s">
        <v>15</v>
      </c>
      <c r="J165" s="30" t="s">
        <v>16</v>
      </c>
      <c r="K165" s="28" t="s">
        <v>17</v>
      </c>
      <c r="L165" s="29" t="s">
        <v>18</v>
      </c>
      <c r="M165" s="28" t="s">
        <v>19</v>
      </c>
      <c r="N165" s="166" t="s">
        <v>6</v>
      </c>
    </row>
    <row r="166" spans="1:14" ht="16" x14ac:dyDescent="0.25">
      <c r="A166" s="288">
        <v>5</v>
      </c>
      <c r="B166" s="144" t="s">
        <v>303</v>
      </c>
      <c r="C166" s="144" t="s">
        <v>144</v>
      </c>
      <c r="D166" s="127">
        <v>3.5</v>
      </c>
      <c r="E166" s="127">
        <v>1.7</v>
      </c>
      <c r="F166" s="162">
        <f>SUM(D166+E166)</f>
        <v>5.2</v>
      </c>
      <c r="G166" s="127">
        <v>1.3</v>
      </c>
      <c r="H166" s="127">
        <v>2.9</v>
      </c>
      <c r="I166" s="204">
        <f>H166</f>
        <v>2.9</v>
      </c>
      <c r="J166" s="182">
        <f>SUM(H166:I166)/2</f>
        <v>2.9</v>
      </c>
      <c r="K166" s="182">
        <f>SUM(G166+J166)</f>
        <v>4.2</v>
      </c>
      <c r="L166" s="162">
        <f>10-K166</f>
        <v>5.8</v>
      </c>
      <c r="M166" s="138"/>
      <c r="N166" s="188">
        <f>SUM(F166+L166)-M166</f>
        <v>11</v>
      </c>
    </row>
    <row r="167" spans="1:14" ht="16" x14ac:dyDescent="0.15">
      <c r="A167" s="209">
        <v>3</v>
      </c>
      <c r="B167" s="130" t="s">
        <v>301</v>
      </c>
      <c r="C167" s="130" t="s">
        <v>23</v>
      </c>
      <c r="D167" s="127">
        <v>3.3</v>
      </c>
      <c r="E167" s="127">
        <v>1.3</v>
      </c>
      <c r="F167" s="162">
        <f>SUM(D167+E167)</f>
        <v>4.5999999999999996</v>
      </c>
      <c r="G167" s="127">
        <v>1.4</v>
      </c>
      <c r="H167" s="127">
        <v>4</v>
      </c>
      <c r="I167" s="204">
        <f>H167</f>
        <v>4</v>
      </c>
      <c r="J167" s="182">
        <f>SUM(H167:I167)/2</f>
        <v>4</v>
      </c>
      <c r="K167" s="182">
        <f>SUM(G167+J167)</f>
        <v>5.4</v>
      </c>
      <c r="L167" s="162">
        <f>10-K167</f>
        <v>4.5999999999999996</v>
      </c>
      <c r="M167" s="138"/>
      <c r="N167" s="188">
        <f>SUM(F167+L167)-M167</f>
        <v>9.1999999999999993</v>
      </c>
    </row>
    <row r="168" spans="1:14" ht="15" x14ac:dyDescent="0.25">
      <c r="A168" s="146">
        <v>7</v>
      </c>
      <c r="B168" s="130" t="s">
        <v>304</v>
      </c>
      <c r="C168" s="130" t="s">
        <v>23</v>
      </c>
      <c r="D168" s="127">
        <v>2.7</v>
      </c>
      <c r="E168" s="127">
        <v>1.7</v>
      </c>
      <c r="F168" s="162">
        <f>SUM(D168+E168)</f>
        <v>4.4000000000000004</v>
      </c>
      <c r="G168" s="127">
        <v>1.6</v>
      </c>
      <c r="H168" s="127">
        <v>4.5999999999999996</v>
      </c>
      <c r="I168" s="204">
        <f>H168</f>
        <v>4.5999999999999996</v>
      </c>
      <c r="J168" s="182">
        <f>SUM(H168:I168)/2</f>
        <v>4.5999999999999996</v>
      </c>
      <c r="K168" s="182">
        <f>SUM(G168+J168)</f>
        <v>6.1999999999999993</v>
      </c>
      <c r="L168" s="162">
        <f>10-K168</f>
        <v>3.8000000000000007</v>
      </c>
      <c r="M168" s="138"/>
      <c r="N168" s="188">
        <f>SUM(F168+L168)-M168</f>
        <v>8.2000000000000011</v>
      </c>
    </row>
    <row r="169" spans="1:14" ht="16" x14ac:dyDescent="0.15">
      <c r="A169" s="209">
        <v>2</v>
      </c>
      <c r="B169" s="130" t="s">
        <v>300</v>
      </c>
      <c r="C169" s="130" t="s">
        <v>23</v>
      </c>
      <c r="D169" s="127">
        <v>2.1</v>
      </c>
      <c r="E169" s="127">
        <v>1</v>
      </c>
      <c r="F169" s="162">
        <f>SUM(D169+E169)</f>
        <v>3.1</v>
      </c>
      <c r="G169" s="127">
        <v>1.9</v>
      </c>
      <c r="H169" s="127">
        <v>4.8</v>
      </c>
      <c r="I169" s="204">
        <f>H169</f>
        <v>4.8</v>
      </c>
      <c r="J169" s="182">
        <f>SUM(H169:I169)/2</f>
        <v>4.8</v>
      </c>
      <c r="K169" s="182">
        <f>SUM(G169+J169)</f>
        <v>6.6999999999999993</v>
      </c>
      <c r="L169" s="162">
        <f>10-K169</f>
        <v>3.3000000000000007</v>
      </c>
      <c r="M169" s="138"/>
      <c r="N169" s="188">
        <f>SUM(F169+L169)-M169</f>
        <v>6.4</v>
      </c>
    </row>
    <row r="170" spans="1:14" ht="16" x14ac:dyDescent="0.15">
      <c r="A170" s="209">
        <v>1</v>
      </c>
      <c r="B170" s="130" t="s">
        <v>299</v>
      </c>
      <c r="C170" s="130" t="s">
        <v>23</v>
      </c>
      <c r="D170" s="127">
        <v>1.7</v>
      </c>
      <c r="E170" s="127">
        <v>1.4</v>
      </c>
      <c r="F170" s="162">
        <f>SUM(D170+E170)</f>
        <v>3.0999999999999996</v>
      </c>
      <c r="G170" s="127">
        <v>2.2000000000000002</v>
      </c>
      <c r="H170" s="127">
        <v>5.3</v>
      </c>
      <c r="I170" s="204">
        <f>H170</f>
        <v>5.3</v>
      </c>
      <c r="J170" s="182">
        <f>SUM(H170:I170)/2</f>
        <v>5.3</v>
      </c>
      <c r="K170" s="182">
        <f>SUM(G170+J170)</f>
        <v>7.5</v>
      </c>
      <c r="L170" s="162">
        <f>10-K170</f>
        <v>2.5</v>
      </c>
      <c r="M170" s="138"/>
      <c r="N170" s="188">
        <f>SUM(F170+L170)-M170</f>
        <v>5.6</v>
      </c>
    </row>
    <row r="171" spans="1:14" ht="16" x14ac:dyDescent="0.25">
      <c r="A171" s="198">
        <v>6</v>
      </c>
      <c r="B171" s="130" t="s">
        <v>307</v>
      </c>
      <c r="C171" s="130" t="s">
        <v>23</v>
      </c>
      <c r="D171" s="127">
        <v>1.6</v>
      </c>
      <c r="E171" s="127">
        <v>0.6</v>
      </c>
      <c r="F171" s="162">
        <f>SUM(D171+E171)</f>
        <v>2.2000000000000002</v>
      </c>
      <c r="G171" s="127">
        <v>1.7</v>
      </c>
      <c r="H171" s="127">
        <v>6.2</v>
      </c>
      <c r="I171" s="204">
        <f>H171</f>
        <v>6.2</v>
      </c>
      <c r="J171" s="182">
        <f>SUM(H171:I171)/2</f>
        <v>6.2</v>
      </c>
      <c r="K171" s="182">
        <f>SUM(G171+J171)</f>
        <v>7.9</v>
      </c>
      <c r="L171" s="162">
        <f>10-K171</f>
        <v>2.0999999999999996</v>
      </c>
      <c r="M171" s="138"/>
      <c r="N171" s="188">
        <f>SUM(F171+L171)-M171</f>
        <v>4.3</v>
      </c>
    </row>
    <row r="172" spans="1:14" ht="16" x14ac:dyDescent="0.25">
      <c r="A172" s="214">
        <v>4</v>
      </c>
      <c r="B172" s="131" t="s">
        <v>306</v>
      </c>
      <c r="C172" s="131" t="s">
        <v>87</v>
      </c>
      <c r="D172" s="128"/>
      <c r="E172" s="128"/>
      <c r="F172" s="163">
        <f>SUM(D172+E172)</f>
        <v>0</v>
      </c>
      <c r="G172" s="128"/>
      <c r="H172" s="128"/>
      <c r="I172" s="194">
        <f>H172</f>
        <v>0</v>
      </c>
      <c r="J172" s="183">
        <f>SUM(H172:I172)/2</f>
        <v>0</v>
      </c>
      <c r="K172" s="183">
        <f>SUM(G172+J172)</f>
        <v>0</v>
      </c>
      <c r="L172" s="163">
        <v>0</v>
      </c>
      <c r="M172" s="139"/>
      <c r="N172" s="65">
        <f>SUM(F172+L172)-M172</f>
        <v>0</v>
      </c>
    </row>
    <row r="174" spans="1:14" ht="14" thickBot="1" x14ac:dyDescent="0.2"/>
    <row r="175" spans="1:14" ht="18" x14ac:dyDescent="0.25">
      <c r="A175" s="3"/>
      <c r="B175" s="2"/>
      <c r="C175" s="10"/>
      <c r="D175" s="260" t="s">
        <v>191</v>
      </c>
      <c r="E175" s="261"/>
      <c r="F175" s="261"/>
      <c r="G175" s="261"/>
      <c r="H175" s="261"/>
      <c r="I175" s="261"/>
      <c r="J175" s="261"/>
      <c r="K175" s="261"/>
      <c r="L175" s="261"/>
      <c r="M175" s="261"/>
      <c r="N175" s="262"/>
    </row>
    <row r="176" spans="1:14" ht="18" thickBot="1" x14ac:dyDescent="0.3">
      <c r="A176" s="4"/>
      <c r="B176" s="258" t="s">
        <v>298</v>
      </c>
      <c r="C176" s="259"/>
      <c r="D176" s="165" t="s">
        <v>10</v>
      </c>
      <c r="E176" s="28" t="s">
        <v>11</v>
      </c>
      <c r="F176" s="29" t="s">
        <v>12</v>
      </c>
      <c r="G176" s="28" t="s">
        <v>13</v>
      </c>
      <c r="H176" s="30" t="s">
        <v>14</v>
      </c>
      <c r="I176" s="30" t="s">
        <v>15</v>
      </c>
      <c r="J176" s="30" t="s">
        <v>16</v>
      </c>
      <c r="K176" s="28" t="s">
        <v>17</v>
      </c>
      <c r="L176" s="29" t="s">
        <v>18</v>
      </c>
      <c r="M176" s="28" t="s">
        <v>19</v>
      </c>
      <c r="N176" s="166" t="s">
        <v>6</v>
      </c>
    </row>
    <row r="177" spans="1:14" ht="16" x14ac:dyDescent="0.15">
      <c r="A177" s="208">
        <v>2</v>
      </c>
      <c r="B177" s="144" t="s">
        <v>303</v>
      </c>
      <c r="C177" s="144" t="s">
        <v>144</v>
      </c>
      <c r="D177" s="127">
        <v>3.1</v>
      </c>
      <c r="E177" s="127">
        <v>2.4</v>
      </c>
      <c r="F177" s="162">
        <v>5.5</v>
      </c>
      <c r="G177" s="127">
        <v>1.7</v>
      </c>
      <c r="H177" s="127">
        <v>3.7</v>
      </c>
      <c r="I177" s="204">
        <f>H177</f>
        <v>3.7</v>
      </c>
      <c r="J177" s="182">
        <f>SUM(H177:I177)/2</f>
        <v>3.7</v>
      </c>
      <c r="K177" s="182">
        <f>SUM(G177+J177)</f>
        <v>5.4</v>
      </c>
      <c r="L177" s="162">
        <f>10-K177</f>
        <v>4.5999999999999996</v>
      </c>
      <c r="M177" s="138"/>
      <c r="N177" s="188">
        <f>SUM(F177+L177)-M177</f>
        <v>10.1</v>
      </c>
    </row>
    <row r="178" spans="1:14" ht="16" x14ac:dyDescent="0.15">
      <c r="A178" s="209">
        <v>3</v>
      </c>
      <c r="B178" s="130" t="s">
        <v>307</v>
      </c>
      <c r="C178" s="130" t="s">
        <v>23</v>
      </c>
      <c r="D178" s="127">
        <v>2.4</v>
      </c>
      <c r="E178" s="127">
        <v>1.5</v>
      </c>
      <c r="F178" s="162">
        <v>3.9</v>
      </c>
      <c r="G178" s="127">
        <v>1.5</v>
      </c>
      <c r="H178" s="127">
        <v>4.7</v>
      </c>
      <c r="I178" s="204">
        <f>H178</f>
        <v>4.7</v>
      </c>
      <c r="J178" s="182">
        <f>SUM(H178:I178)/2</f>
        <v>4.7</v>
      </c>
      <c r="K178" s="182">
        <f>SUM(G178+J178)</f>
        <v>6.2</v>
      </c>
      <c r="L178" s="162">
        <f>10-K178</f>
        <v>3.8</v>
      </c>
      <c r="M178" s="138"/>
      <c r="N178" s="188">
        <f>SUM(F178+L178)-M178</f>
        <v>7.6999999999999993</v>
      </c>
    </row>
    <row r="179" spans="1:14" ht="16" x14ac:dyDescent="0.15">
      <c r="A179" s="212">
        <v>1</v>
      </c>
      <c r="B179" s="131" t="s">
        <v>302</v>
      </c>
      <c r="C179" s="131" t="s">
        <v>23</v>
      </c>
      <c r="D179" s="128">
        <v>1.7</v>
      </c>
      <c r="E179" s="128">
        <v>1</v>
      </c>
      <c r="F179" s="163">
        <f>SUM(D179+E179)</f>
        <v>2.7</v>
      </c>
      <c r="G179" s="128">
        <v>2.1</v>
      </c>
      <c r="H179" s="128">
        <v>4.5</v>
      </c>
      <c r="I179" s="194">
        <f>H179</f>
        <v>4.5</v>
      </c>
      <c r="J179" s="183">
        <f>SUM(H179:I179)/2</f>
        <v>4.5</v>
      </c>
      <c r="K179" s="183">
        <f>SUM(G179+J179)</f>
        <v>6.6</v>
      </c>
      <c r="L179" s="163">
        <f>10-K179</f>
        <v>3.4000000000000004</v>
      </c>
      <c r="M179" s="139"/>
      <c r="N179" s="65">
        <f>SUM(F179+L179)-M179</f>
        <v>6.1000000000000005</v>
      </c>
    </row>
    <row r="180" spans="1:14" x14ac:dyDescent="0.15">
      <c r="D180">
        <v>1</v>
      </c>
    </row>
  </sheetData>
  <sortState ref="A177:N179">
    <sortCondition descending="1" ref="N177:N179"/>
  </sortState>
  <mergeCells count="25">
    <mergeCell ref="B1:N2"/>
    <mergeCell ref="B176:C176"/>
    <mergeCell ref="D124:N124"/>
    <mergeCell ref="B125:C125"/>
    <mergeCell ref="D133:N133"/>
    <mergeCell ref="B134:C134"/>
    <mergeCell ref="D140:N140"/>
    <mergeCell ref="B141:C141"/>
    <mergeCell ref="D151:N151"/>
    <mergeCell ref="B152:C152"/>
    <mergeCell ref="D164:N164"/>
    <mergeCell ref="B165:C165"/>
    <mergeCell ref="D175:N175"/>
    <mergeCell ref="B113:C113"/>
    <mergeCell ref="D4:N4"/>
    <mergeCell ref="B5:C5"/>
    <mergeCell ref="D31:N31"/>
    <mergeCell ref="B32:C32"/>
    <mergeCell ref="D70:N70"/>
    <mergeCell ref="B71:C71"/>
    <mergeCell ref="D86:N86"/>
    <mergeCell ref="B87:C87"/>
    <mergeCell ref="D105:N105"/>
    <mergeCell ref="B106:C106"/>
    <mergeCell ref="D112:N112"/>
  </mergeCells>
  <pageMargins left="0.31496062992125984" right="0.31496062992125984" top="0.74803149606299213" bottom="0.74803149606299213" header="0.31496062992125984" footer="0.31496062992125984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ESCOLARS</vt:lpstr>
      <vt:lpstr>COPA CATALANA</vt:lpstr>
      <vt:lpstr>BASE-ABSOLUT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Microsoft Office</cp:lastModifiedBy>
  <cp:lastPrinted>2018-02-26T17:45:49Z</cp:lastPrinted>
  <dcterms:created xsi:type="dcterms:W3CDTF">2009-11-07T14:11:09Z</dcterms:created>
  <dcterms:modified xsi:type="dcterms:W3CDTF">2018-02-26T21:04:58Z</dcterms:modified>
</cp:coreProperties>
</file>